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Arne\Desktop\"/>
    </mc:Choice>
  </mc:AlternateContent>
  <xr:revisionPtr revIDLastSave="0" documentId="8_{42013A14-6DE9-4F63-BF0B-246EB02B0A7C}" xr6:coauthVersionLast="46" xr6:coauthVersionMax="46" xr10:uidLastSave="{00000000-0000-0000-0000-000000000000}"/>
  <bookViews>
    <workbookView xWindow="-108" yWindow="-108" windowWidth="23256" windowHeight="12576" xr2:uid="{F3DDC8CD-64F8-A04B-9EA3-4CECA914502B}"/>
  </bookViews>
  <sheets>
    <sheet name="Master - Appendix 2" sheetId="1" r:id="rId1"/>
    <sheet name="1. ADHB" sheetId="5" r:id="rId2"/>
    <sheet name="2. BOPDHB" sheetId="6" r:id="rId3"/>
    <sheet name="3. CDHB" sheetId="7" r:id="rId4"/>
    <sheet name="4. CCDHB" sheetId="8" r:id="rId5"/>
    <sheet name="5. CMDHB" sheetId="9" r:id="rId6"/>
    <sheet name="6. HBDHB" sheetId="10" r:id="rId7"/>
    <sheet name="7. HVDHB" sheetId="11" r:id="rId8"/>
    <sheet name="8. Lakes DHB" sheetId="12" r:id="rId9"/>
    <sheet name="9. MDHB" sheetId="13" r:id="rId10"/>
    <sheet name="10. NMDHB" sheetId="14" r:id="rId11"/>
    <sheet name="11. NDHB" sheetId="15" r:id="rId12"/>
    <sheet name="12. SCDHB" sheetId="16" r:id="rId13"/>
    <sheet name="13. SDHB" sheetId="17" r:id="rId14"/>
    <sheet name="14. TDH" sheetId="18" r:id="rId15"/>
    <sheet name="15. TDHB" sheetId="19" r:id="rId16"/>
    <sheet name="16. Waikato DHB" sheetId="20" r:id="rId17"/>
    <sheet name="17. WRDHB" sheetId="21" r:id="rId18"/>
    <sheet name="18. Waitemata DHB" sheetId="22" r:id="rId19"/>
    <sheet name="19. WCDHB" sheetId="23" r:id="rId20"/>
    <sheet name="20. WDHB" sheetId="24" r:id="rId2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494" i="6" l="1"/>
  <c r="O477" i="6"/>
  <c r="O460" i="6"/>
  <c r="O443" i="6"/>
  <c r="O426" i="6"/>
  <c r="O409" i="6"/>
  <c r="O392" i="6"/>
  <c r="O375" i="6"/>
  <c r="O35" i="6"/>
  <c r="O358" i="6"/>
  <c r="O341" i="6"/>
  <c r="O324" i="6"/>
  <c r="O307" i="6"/>
  <c r="O290" i="6"/>
  <c r="O273" i="6"/>
  <c r="O256" i="6"/>
  <c r="O239" i="6"/>
  <c r="O222" i="6"/>
  <c r="O188" i="6"/>
  <c r="O171" i="6"/>
  <c r="O154" i="6"/>
  <c r="O137" i="6"/>
  <c r="O103" i="6"/>
  <c r="O86" i="6"/>
  <c r="O69" i="6"/>
  <c r="O52" i="6"/>
  <c r="O18" i="6"/>
  <c r="Q21" i="7"/>
  <c r="P21" i="7"/>
  <c r="O21" i="7"/>
  <c r="N21" i="7"/>
  <c r="M21" i="7"/>
  <c r="L21" i="7"/>
  <c r="Q22" i="7"/>
  <c r="P22" i="7"/>
  <c r="O22" i="7"/>
  <c r="N22" i="7"/>
  <c r="M22" i="7"/>
  <c r="L22" i="7"/>
  <c r="K26" i="7"/>
  <c r="K20" i="7"/>
</calcChain>
</file>

<file path=xl/sharedStrings.xml><?xml version="1.0" encoding="utf-8"?>
<sst xmlns="http://schemas.openxmlformats.org/spreadsheetml/2006/main" count="7587" uniqueCount="703">
  <si>
    <r>
      <rPr>
        <b/>
        <i/>
        <sz val="36"/>
        <color theme="0"/>
        <rFont val="Calibri"/>
        <family val="2"/>
        <scheme val="minor"/>
      </rPr>
      <t>PandemicNZ</t>
    </r>
    <r>
      <rPr>
        <b/>
        <sz val="36"/>
        <color theme="0"/>
        <rFont val="Calibri"/>
        <family val="2"/>
        <scheme val="minor"/>
      </rPr>
      <t>: DHB Stocktake (Medical Items Held by District Health Boards Required for Pandemics)</t>
    </r>
  </si>
  <si>
    <t>PREPARED BY THE MCGUINNESS INSTITUTE (Version 6 as at 27 August 2020)</t>
  </si>
  <si>
    <t>Item Number</t>
  </si>
  <si>
    <t xml:space="preserve"> Location (of DHB)</t>
  </si>
  <si>
    <t>Abbreviation</t>
  </si>
  <si>
    <t>Total Population</t>
  </si>
  <si>
    <t>% Share in high deprivation areas</t>
  </si>
  <si>
    <t>% Share Maori</t>
  </si>
  <si>
    <t>% Share over 65</t>
  </si>
  <si>
    <t>% Share in rural areas</t>
  </si>
  <si>
    <t>Date of partial response (Masks only)</t>
  </si>
  <si>
    <t xml:space="preserve">Date of comprehensive response </t>
  </si>
  <si>
    <t>Cover Overshoe Large Non-Skid Regular Blue Boss System Bosco Medical (EA=100)</t>
  </si>
  <si>
    <t>Apron Surgical 1290mm Disposable White Nanjing (EA=50)</t>
  </si>
  <si>
    <t>Mask Respirator Particulate N95 Regular Flat-Fold Fluidshield Halyard (EA=35)</t>
  </si>
  <si>
    <t>Mask Surgical Face Ear Loop PrimaGARD Sentry Medical (EA=50)</t>
  </si>
  <si>
    <t>Mask Surgical Fluidshield Resistant Proshield (EA=1)</t>
  </si>
  <si>
    <t>Mask Surgical Fog-Free Shield with Anti-Glare Wrap Around Visor Orange Fluidshield Halyard (EA=25)</t>
  </si>
  <si>
    <t>Mask Surgical Standard Blue Tie with Ties Halyard (EA=50)</t>
  </si>
  <si>
    <t>Glove Examination Extra Large Nitrile Polymer Coated Powder-Free USL Medical (EA=200)</t>
  </si>
  <si>
    <t>Glove Examination 7-8 Medium Latex Powder-Free Blue Non-Sterile Dermagrip High Risk WRP (EA=50)</t>
  </si>
  <si>
    <t>Glove Examination 8-9 Large Latex Powder-Free Blue Non-Sterile Dermagrip High Risk WRP (EA=50)</t>
  </si>
  <si>
    <t xml:space="preserve">Glove Examination 9-10 Extra Large Latex Powder-Free Blue Non-Sterile Dermagrip High Risk WRP (EA=50) </t>
  </si>
  <si>
    <t>Glove Examination Large Latex-Free Powder-Free Purple Nitrile-Xtra Kimberly-Clark (EA=50)</t>
  </si>
  <si>
    <t>Glove Examination Large Nitrile Polymer Coated Powder-Free USL Medical (EA=200)</t>
  </si>
  <si>
    <t>Glove Examination Medium Latex-Free Powder-Free Purple Nitrile-Xtra Kimberly-Clark (EA=50)</t>
  </si>
  <si>
    <t>Glove Examination Medium Nitrile Polymer Coated Powder-Free USL Medical (EA=200)</t>
  </si>
  <si>
    <t>Glove Examination Small Nitrile Polymer Coated Powder-Free USL Medical (EA=200)</t>
  </si>
  <si>
    <t>Glove Examination 5-6 Small Latex Powder-Free Blue Non-Sterile Dermagrip High Risk WRP (EA=50)</t>
  </si>
  <si>
    <t>Gown XL Yellow Fluid Resistant Nanjing (EA=10)</t>
  </si>
  <si>
    <t>Gown Isolation Extra Large Medium Weight Blue 125x150cm 58cm Knitted Cuffs Bosco Medical (EA=1)</t>
  </si>
  <si>
    <t>Shield Face Full Length Halyard (EA=1)</t>
  </si>
  <si>
    <t>Disinfectant 750mL Hospital Grade Domestos (EA=1)</t>
  </si>
  <si>
    <t>Gown Surgical Standard Sterile Large 365 Healthcare (EA=1)</t>
  </si>
  <si>
    <t>Goggles Protective Splash Clear Anti-Fog Lens Fahrenheit 3M (EA=1)</t>
  </si>
  <si>
    <t>Handwash General 1.5L Microshield Johnson &amp; Johnson (EA=1)</t>
  </si>
  <si>
    <t>Handwash Gel 500mL Ethyl Alcohol 70% Microshield Angel Clear Schulke (EA=1)</t>
  </si>
  <si>
    <t>Handwash Gel 100mL Ethyl Alcohol 70% Microshield Angel Clear Schulke (EA=1)</t>
  </si>
  <si>
    <t>Shield Face Visor Full Face Refill 33x17.7cm for 2211-100 TIDIShield TIDI (EA=100)</t>
  </si>
  <si>
    <t>Eyeshield Frame Semi-Disposable TIDI (EA=100)</t>
  </si>
  <si>
    <t xml:space="preserve">Eyeshield Lens Semi-Disposable TIDI (EA=100) </t>
  </si>
  <si>
    <t xml:space="preserve"> Safety Glasses Clear 9170 Uvex (EA=1) </t>
  </si>
  <si>
    <t>Sanitiser Hand Foam 600mL Pump Alcohol-Free Reynard (EA=1)</t>
  </si>
  <si>
    <t>Bleach Sanitiser 1L Hyposal (EA=1)</t>
  </si>
  <si>
    <t>Mask Surgical Fog-Free Derma-Touch Tape Kimberly-Clark (EA=50)</t>
  </si>
  <si>
    <t xml:space="preserve"> Mask Surgical Blue Face The Lite One Kimberly-Clark (EA=1)</t>
  </si>
  <si>
    <t>Mask Surgical Level 2 Fog-Free Protector Fluid Fluidshield Halyard (EA=50)</t>
  </si>
  <si>
    <t>Mask Surgical Duckbill Halyard (EA=50)</t>
  </si>
  <si>
    <t>Glasses Safety Economy Clear Prosafe (EA=1)</t>
  </si>
  <si>
    <t>Kit Visor Full Face Complete Op-D-Op (EA=1)</t>
  </si>
  <si>
    <t xml:space="preserve">Shield Face Visor Replacement Op-D-Op (EA=1) </t>
  </si>
  <si>
    <t>Cleaner Hand Gel 500mL Antimicrobial SteriGuard NZMS (EA=1)</t>
  </si>
  <si>
    <t>Apron Plastic Disposable LDPE 71x117cm White Protec (EA=1)</t>
  </si>
  <si>
    <t>Glove Examination Small Latex-Free Nitrile Powder-Free Blue Micro-Touch Ansell (EA=200)</t>
  </si>
  <si>
    <t>Glove Examination Medium Latex-Free Nitrile Powder-Free Blue Micro-Touch Ansell (EA=200)</t>
  </si>
  <si>
    <t>Glove Examination Large Latex-Free Nitrile Powder-Free Blue Micro-Touch Ansell (EA=200)</t>
  </si>
  <si>
    <t xml:space="preserve">Glove Examination Small Latex-Free Powder-Free Purple Nitrile-Xtra Kimberly-Clark (EA=50) </t>
  </si>
  <si>
    <t>Bag Laundry Plastic Plastic Large 340x1150mm Yellow Soluble Seam Promotech (EA=1)</t>
  </si>
  <si>
    <t>Cleaner Sanitiser Wipe Tub Tuffie5 (EA=225)</t>
  </si>
  <si>
    <t xml:space="preserve"> Cleaner Sanitiser Wipe Flexican Tuffie5 (EA=50) </t>
  </si>
  <si>
    <t xml:space="preserve"> Glove Examination Extra Small Nitrile Polymer Coated Powder-Free USL Medical (EA=200) </t>
  </si>
  <si>
    <t>Shield Face Visor Two-Piece Disposable TIDI (EA=1)</t>
  </si>
  <si>
    <t>Wipe Surface Disinfection 33x22cm Reynard (EA=50)</t>
  </si>
  <si>
    <t>Mask Respirator Duckbill P2 suits N95 Help-it (EA=1)</t>
  </si>
  <si>
    <t>Handwash Gel 1L Ethyl Alcohol 70% Microshield Angel Clear Schulke (EA=1)</t>
  </si>
  <si>
    <t>Wipe Surface Universal Antimicrobial Clinell</t>
  </si>
  <si>
    <t>Handwash Gel 500mL Alcohol 70% Bactol Whiteley (EA=1)</t>
  </si>
  <si>
    <t>Handwash Gel 80mL Alcohol 70% Bactol Whiteley (EA=1)</t>
  </si>
  <si>
    <t>Visor System Frame White SecureGard Cardinal Health (EA=1)</t>
  </si>
  <si>
    <t>Visor System Shield Full Face SecureGard Cardinal Health (EA=1)</t>
  </si>
  <si>
    <t xml:space="preserve"> Mask Surgical Face With Ties PrimaGARD (EA=50) </t>
  </si>
  <si>
    <t>Mask Procedure Ear Loop Adult Blue 4-ply ASTM Level 2 Help-It (EA=1)</t>
  </si>
  <si>
    <t xml:space="preserve"> Handwash Gel 500mL Alcohol 70% Sanitol Whiteley (EA=1)</t>
  </si>
  <si>
    <t xml:space="preserve"> Glove Examination Small Nitrile 240mm Indigo Fine Tough Eagle (EA=200)</t>
  </si>
  <si>
    <t xml:space="preserve"> Glove Examination Medium Nitrile 240mm Indigo Fine Tough Eagle (EA=200) </t>
  </si>
  <si>
    <t xml:space="preserve"> Glove Examination Large Nitrile 240mm Indigo Fine Tough Eagle (EA=200)</t>
  </si>
  <si>
    <t>Mask Procedure Ear Loop Adult 98% Filtration Blue 4-ply ASTM Level 2 Help-It (EA=1)</t>
  </si>
  <si>
    <t>Glasses Safety Clear Wrap-Around Liberty Medical (EA=1)</t>
  </si>
  <si>
    <t>Shield Face Visor Browguard Prosafe (EA=1)</t>
  </si>
  <si>
    <t>Shield Face Visor Replacement Prosafe (EA=1) Refer to product description 37</t>
  </si>
  <si>
    <t xml:space="preserve"> Goggle Isolation Anti-Fog Liberty Medical (EA=1) </t>
  </si>
  <si>
    <t>Cleaner Hand Sanitiser 500mL Pump Evaporate Officemax (EA=1)</t>
  </si>
  <si>
    <t>Goggles Eye-Wear Covid-19 PPE (EA=1)</t>
  </si>
  <si>
    <t>Shield Face Visor with Band SafetyFace G&amp;G (EA=1)</t>
  </si>
  <si>
    <t>Goggles Safety G&amp;G (EA=1)</t>
  </si>
  <si>
    <t>Gown Isolation XL Disposable Sterile MoH (EA=5)</t>
  </si>
  <si>
    <t xml:space="preserve"> Gown Impervious XL Level 4 X-Long Length Rem Systems</t>
  </si>
  <si>
    <t>Gown Reinforced XL Impervious Critical Zones 140cm Length Rem Systems</t>
  </si>
  <si>
    <t>Gown Reinforced 3XL Impervious Critical Zones Rem Systems</t>
  </si>
  <si>
    <t>Handwash Gel 500mL Clear TotalShield Plus</t>
  </si>
  <si>
    <t>Glove Examination Large Nitrile Powder-Free Blue USL Medical</t>
  </si>
  <si>
    <t>Glove Examination Large Nitrile Powder-Free Blue USL Medical (EA=200)</t>
  </si>
  <si>
    <t>Mask Surgical 98% 120mmHG MoH (EA=200)</t>
  </si>
  <si>
    <t xml:space="preserve"> Apron Surgical 1290mm 35 Micron Disposable White Nanjing</t>
  </si>
  <si>
    <t xml:space="preserve"> Apron Surgical 1290mm 45 Micron Disposable White Nanjing</t>
  </si>
  <si>
    <t>Mask Surgical Particulate N99 3000 Series Dromex</t>
  </si>
  <si>
    <t xml:space="preserve"> Gown Isolation X-Large Sterile MoH (EA=100)</t>
  </si>
  <si>
    <t>Gown Isolation XX-Large Sterile MoH (EA=100)</t>
  </si>
  <si>
    <t xml:space="preserve"> Mask Surgical 3-Ply Blue Disposable MoH (EA=50)</t>
  </si>
  <si>
    <t>Mask Procedure Earloop Blue ECOMA (EA=50)</t>
  </si>
  <si>
    <t xml:space="preserve"> Glove Examination Small Latex Powder-Free Non-Sterile Dermagrip Chlorinated WRP (EA=100)</t>
  </si>
  <si>
    <t xml:space="preserve"> Glove Examination Medium Latex Powder-Free Non-Sterile Dermagrip Chlorinated WRP (EA=100)</t>
  </si>
  <si>
    <t xml:space="preserve"> Glove Examination Large Latex Powder-Free Non-Sterile Dermagrip Chlorinated WRP (EA=100)</t>
  </si>
  <si>
    <t xml:space="preserve">Total Masks (N95, P2, Procedure, or equivialent) </t>
  </si>
  <si>
    <t xml:space="preserve">Total Gloves (Latex, Nitrile) </t>
  </si>
  <si>
    <t xml:space="preserve">Total Goggles </t>
  </si>
  <si>
    <t xml:space="preserve">Total Gowns </t>
  </si>
  <si>
    <t xml:space="preserve">Ventilators </t>
  </si>
  <si>
    <t>CT Scanners</t>
  </si>
  <si>
    <t>Oxygen tanks</t>
  </si>
  <si>
    <t>Eaches</t>
  </si>
  <si>
    <t>(EA=100)</t>
  </si>
  <si>
    <t>(EA=50)</t>
  </si>
  <si>
    <t xml:space="preserve"> (EA=35)</t>
  </si>
  <si>
    <t xml:space="preserve"> (EA=1)</t>
  </si>
  <si>
    <t>(EA=25)</t>
  </si>
  <si>
    <t>(EA=200)</t>
  </si>
  <si>
    <t>(EA=10)</t>
  </si>
  <si>
    <t>(EA=1)</t>
  </si>
  <si>
    <t>(EA=225)</t>
  </si>
  <si>
    <t>(EA=5)</t>
  </si>
  <si>
    <t>-</t>
  </si>
  <si>
    <t>Auckland District Health Board</t>
  </si>
  <si>
    <t>ADHB</t>
  </si>
  <si>
    <t>NA</t>
  </si>
  <si>
    <t>Bay of Plenty District Health Board</t>
  </si>
  <si>
    <t>BOPDHB</t>
  </si>
  <si>
    <t>Canterbury District Health Board</t>
  </si>
  <si>
    <t>CDHB</t>
  </si>
  <si>
    <t>26 May 2020</t>
  </si>
  <si>
    <t>Capital &amp; Coast District Health Board</t>
  </si>
  <si>
    <t>CCDHB</t>
  </si>
  <si>
    <t>Counties Manukau District Health Board</t>
  </si>
  <si>
    <t>CMDHB</t>
  </si>
  <si>
    <t>8 May 2020</t>
  </si>
  <si>
    <t>Hawkes Bay District Health Board</t>
  </si>
  <si>
    <t>HBDHB</t>
  </si>
  <si>
    <t>17 + 7 due</t>
  </si>
  <si>
    <t>347 x A size, 14 x D2 size, 3 x Manpaks (15 x G size each)</t>
  </si>
  <si>
    <t>Hutt Valley District Health Board</t>
  </si>
  <si>
    <t>HVDHB</t>
  </si>
  <si>
    <t>Lakes District Health Board</t>
  </si>
  <si>
    <t>Lakes DHB</t>
  </si>
  <si>
    <t>1 May 2020</t>
  </si>
  <si>
    <t>Mid Central District Health Board</t>
  </si>
  <si>
    <t>MDHB</t>
  </si>
  <si>
    <t>20 May 2020</t>
  </si>
  <si>
    <t>45 x A size oxygen, 10 D size oxygen, 8 x Entonox A size,  4x entonox D size, 5 x medical Air</t>
  </si>
  <si>
    <t>Nelson-Marlborough District Health Board</t>
  </si>
  <si>
    <t>NMDHB</t>
  </si>
  <si>
    <t>30 April 2020</t>
  </si>
  <si>
    <t>28 May 2020</t>
  </si>
  <si>
    <t>10, 680</t>
  </si>
  <si>
    <t>Northland District Health Board</t>
  </si>
  <si>
    <t>NDHB</t>
  </si>
  <si>
    <t>6 May 2020</t>
  </si>
  <si>
    <t>South Canterbury District Health Board</t>
  </si>
  <si>
    <t>SCDHB</t>
  </si>
  <si>
    <t>Southern District Health Board</t>
  </si>
  <si>
    <t>SDHB</t>
  </si>
  <si>
    <t>Tairāwhiti District Health Board</t>
  </si>
  <si>
    <t>TDH</t>
  </si>
  <si>
    <t>Taranaki District Health Board</t>
  </si>
  <si>
    <t>TDHB</t>
  </si>
  <si>
    <t xml:space="preserve">7 May 2020 </t>
  </si>
  <si>
    <t>Waikato District Health Board</t>
  </si>
  <si>
    <t>Waikato DHB</t>
  </si>
  <si>
    <t>Wairarapa District Health Board</t>
  </si>
  <si>
    <t>WRDHB</t>
  </si>
  <si>
    <t>10,900 Brands: Batrick, BAM333, Active Healthcare</t>
  </si>
  <si>
    <t>59 Brands: 12 Clinell, 47 V-Wipes</t>
  </si>
  <si>
    <t>2 + 2 due November 2020</t>
  </si>
  <si>
    <t>Waitematā District Health Board</t>
  </si>
  <si>
    <t>Waitematā DHB</t>
  </si>
  <si>
    <t>11 May 2020</t>
  </si>
  <si>
    <t>West Coast District Health Board</t>
  </si>
  <si>
    <t>WCDHB</t>
  </si>
  <si>
    <t>Whanganui District Health Board [1]</t>
  </si>
  <si>
    <t>WDHB</t>
  </si>
  <si>
    <t>22 May 2020</t>
  </si>
  <si>
    <t xml:space="preserve">       </t>
  </si>
  <si>
    <t xml:space="preserve"> </t>
  </si>
  <si>
    <t>2 Bulk with a stock of portable oxygen cylinders</t>
  </si>
  <si>
    <t>1 Bulk with a stock of portable oxygen cylinders</t>
  </si>
  <si>
    <t>1 Bulk</t>
  </si>
  <si>
    <t>1 large tank, 40 smaller reserve tanks, variable stock of transportable tanks</t>
  </si>
  <si>
    <t>792 (boxes)</t>
  </si>
  <si>
    <t>Total</t>
  </si>
  <si>
    <t>Total number of products combined</t>
  </si>
  <si>
    <t>MidCentral District Health Board</t>
  </si>
  <si>
    <t>Population</t>
  </si>
  <si>
    <t>DHB</t>
  </si>
  <si>
    <t xml:space="preserve">28 Apr 2020 </t>
  </si>
  <si>
    <t xml:space="preserve">4 Jun 2020 </t>
  </si>
  <si>
    <t>20 Aug 2020</t>
  </si>
  <si>
    <t>17 Sep 2020</t>
  </si>
  <si>
    <t>10 Aug 2020</t>
  </si>
  <si>
    <t>17 Aug 2020</t>
  </si>
  <si>
    <t>28 Jul 2020</t>
  </si>
  <si>
    <t>27 Aug 2020</t>
  </si>
  <si>
    <t>No comprehensive response provided</t>
  </si>
  <si>
    <t>Abbrieviations:</t>
  </si>
  <si>
    <t xml:space="preserve">NA </t>
  </si>
  <si>
    <t>Not Available</t>
  </si>
  <si>
    <t>NCRP</t>
  </si>
  <si>
    <t>No partial or comprehensive Response provided</t>
  </si>
  <si>
    <t>NPCRP</t>
  </si>
  <si>
    <t>Item Num</t>
  </si>
  <si>
    <t>Item Description</t>
  </si>
  <si>
    <t>Product Grp Lvl1</t>
  </si>
  <si>
    <t>Product Grp Lvl2</t>
  </si>
  <si>
    <t>Product Grp Lvl3</t>
  </si>
  <si>
    <t>TransWeek</t>
  </si>
  <si>
    <t>Operating Open SOH Qty (Eaches)</t>
  </si>
  <si>
    <t>Operating Receipt Qty (Eaches)</t>
  </si>
  <si>
    <t>Operating Issue Qty (Eaches)</t>
  </si>
  <si>
    <t>Operating Stk Misc Mvmt Qty (Eaches)</t>
  </si>
  <si>
    <t>Operating Close SOH Qty (Eaches)</t>
  </si>
  <si>
    <t>Pandemic Open SOH Qty (Eaches)</t>
  </si>
  <si>
    <t>Pandemic Stk Misc Mvmt Qty (Eaches)</t>
  </si>
  <si>
    <t>Pandemic Close SOH Qty (Eaches)</t>
  </si>
  <si>
    <t>Total SOH Qty (Eaches)</t>
  </si>
  <si>
    <t>PPE</t>
  </si>
  <si>
    <t>Apron/Gown/Shoe</t>
  </si>
  <si>
    <t>Shoe Cover</t>
  </si>
  <si>
    <t xml:space="preserve"> -   </t>
  </si>
  <si>
    <t>1/17/2020</t>
  </si>
  <si>
    <t>1/24/2020</t>
  </si>
  <si>
    <t>1/31/2020</t>
  </si>
  <si>
    <t>2/14/2020</t>
  </si>
  <si>
    <t>2/21/2020</t>
  </si>
  <si>
    <t>2/28/2020</t>
  </si>
  <si>
    <t>3/13/2020</t>
  </si>
  <si>
    <t>3/20/2020</t>
  </si>
  <si>
    <t>3/27/2020</t>
  </si>
  <si>
    <t>4/17/2020</t>
  </si>
  <si>
    <t>Mask</t>
  </si>
  <si>
    <t>N95 Mask (or equivalent)</t>
  </si>
  <si>
    <t>Procedure Mask (or equivalent)</t>
  </si>
  <si>
    <t>Gloves</t>
  </si>
  <si>
    <t>Latex Gloves (all sizes)</t>
  </si>
  <si>
    <t>Isolation Gown (or equivalent)</t>
  </si>
  <si>
    <t>Eye Protection</t>
  </si>
  <si>
    <t>Face shield (or equivalent)</t>
  </si>
  <si>
    <t>Consumables</t>
  </si>
  <si>
    <t>Surface Clean</t>
  </si>
  <si>
    <t>Goggles (anti mist)</t>
  </si>
  <si>
    <t>Hand Hygiene</t>
  </si>
  <si>
    <t>Hand Wash</t>
  </si>
  <si>
    <t>Hand Sanitiser</t>
  </si>
  <si>
    <t>Hand Sanitiser (500mL equivalents)</t>
  </si>
  <si>
    <t>Glasses (or equivalent)</t>
  </si>
  <si>
    <t>Disposable Apron</t>
  </si>
  <si>
    <t>Nitrile Gloves (all sizes)</t>
  </si>
  <si>
    <t>Laundry Bag</t>
  </si>
  <si>
    <t>Site</t>
  </si>
  <si>
    <t>Service Location</t>
  </si>
  <si>
    <t>Service</t>
  </si>
  <si>
    <t>Product Family</t>
  </si>
  <si>
    <t>UOM</t>
  </si>
  <si>
    <t>Vendor Part Number (VPN)</t>
  </si>
  <si>
    <t xml:space="preserve"> Annual Cycled Quantity (Units)</t>
  </si>
  <si>
    <t>Hospital Inventory Reserve Qty (Units)</t>
  </si>
  <si>
    <t>Tauranga</t>
  </si>
  <si>
    <t>Tauranga Hospital</t>
  </si>
  <si>
    <t>BULK MEDICAL GAS</t>
  </si>
  <si>
    <t>MEDICAL OXYGEN</t>
  </si>
  <si>
    <t>OXYGEN MEDICAL BULK</t>
  </si>
  <si>
    <t>M3</t>
  </si>
  <si>
    <t>B18001</t>
  </si>
  <si>
    <t>NITROGEN LIQUID</t>
  </si>
  <si>
    <t>LITRES</t>
  </si>
  <si>
    <t>B16005</t>
  </si>
  <si>
    <t>MEDICAL GAS CYLINDERS</t>
  </si>
  <si>
    <t>MEDICAL OXYGEN - 0.4 M3</t>
  </si>
  <si>
    <t>CYL</t>
  </si>
  <si>
    <t>G17003</t>
  </si>
  <si>
    <t>MEDICAL OXYGEN - 1.6 M3</t>
  </si>
  <si>
    <t>G17004</t>
  </si>
  <si>
    <t>MEDICAL OXYGEN - 7.4 M3 (MANIFOLD)</t>
  </si>
  <si>
    <t>G17007</t>
  </si>
  <si>
    <t>MEDICAL NITRONOX</t>
  </si>
  <si>
    <t>MEDICAL NITRONOX - 0.46 M3</t>
  </si>
  <si>
    <t>G17501</t>
  </si>
  <si>
    <t>MEDICAL NITRONOX - 1.6 M3</t>
  </si>
  <si>
    <t>G17502</t>
  </si>
  <si>
    <t>MEDICAL NITRONOX - 8 M3 (MANIFOLD)</t>
  </si>
  <si>
    <t>G17503</t>
  </si>
  <si>
    <t>MEDICAL AIR</t>
  </si>
  <si>
    <t>MEDICAL AIR - 0.38 M3</t>
  </si>
  <si>
    <t>G10503</t>
  </si>
  <si>
    <t>MEDICAL AIR - 1.4 M3</t>
  </si>
  <si>
    <t>G10505</t>
  </si>
  <si>
    <t>MEDICAL AIR - 7 M3 (MANIFOLD)</t>
  </si>
  <si>
    <t>G10504</t>
  </si>
  <si>
    <t>MEDICAL NITROUS OXIDE</t>
  </si>
  <si>
    <t>MEDICAL NITROUS OXIDE - 2.1 KG</t>
  </si>
  <si>
    <t>G19502</t>
  </si>
  <si>
    <t>MEDICAL NITROUS OXIDE - 34 KG (MANIFOLD)</t>
  </si>
  <si>
    <t>G19503</t>
  </si>
  <si>
    <t>MEDICAL NITROUS OXIDE - 7 KG</t>
  </si>
  <si>
    <t>G19501</t>
  </si>
  <si>
    <t>MEDICAL CO2</t>
  </si>
  <si>
    <t>MEDICAL CO2 - 2 KG</t>
  </si>
  <si>
    <t>G13583</t>
  </si>
  <si>
    <t xml:space="preserve">Tauranga Community </t>
  </si>
  <si>
    <t>Whakatane</t>
  </si>
  <si>
    <t>Whakatane Hospital</t>
  </si>
  <si>
    <t>MEDICAL CO2 - 7 KG</t>
  </si>
  <si>
    <t>G13584</t>
  </si>
  <si>
    <t xml:space="preserve">Whakatane Community </t>
  </si>
  <si>
    <t>Description</t>
  </si>
  <si>
    <t>Campus</t>
  </si>
  <si>
    <t>Department</t>
  </si>
  <si>
    <t>Status</t>
  </si>
  <si>
    <t>Make</t>
  </si>
  <si>
    <t>Model</t>
  </si>
  <si>
    <t>Generic Model Name</t>
  </si>
  <si>
    <t>Asset No.</t>
  </si>
  <si>
    <t>Install Date</t>
  </si>
  <si>
    <t>Life Expectancy (yrs)</t>
  </si>
  <si>
    <t>Replace Date</t>
  </si>
  <si>
    <t>VENTILATORS, INTENSIVE CARE</t>
  </si>
  <si>
    <t>TAURANGA HOSPITAL</t>
  </si>
  <si>
    <t>EMERGENCY</t>
  </si>
  <si>
    <t>Active</t>
  </si>
  <si>
    <t>HAMILTON CO</t>
  </si>
  <si>
    <t>T1</t>
  </si>
  <si>
    <t>TRANSPORT VENTILATOR</t>
  </si>
  <si>
    <t>BM53187BOP</t>
  </si>
  <si>
    <t>ICU/CCU/HDU</t>
  </si>
  <si>
    <t>C6</t>
  </si>
  <si>
    <t>BM53706BOP</t>
  </si>
  <si>
    <t>BM53727BOP</t>
  </si>
  <si>
    <t>1/14/2020</t>
  </si>
  <si>
    <t>1/14/2030</t>
  </si>
  <si>
    <t>BM53728BOP</t>
  </si>
  <si>
    <t>BM53729BOP</t>
  </si>
  <si>
    <t>DRAEGER</t>
  </si>
  <si>
    <t>EVITA V500</t>
  </si>
  <si>
    <t>BM50690BOP</t>
  </si>
  <si>
    <t>6/17/2015</t>
  </si>
  <si>
    <t>6/17/2025</t>
  </si>
  <si>
    <t>BM51961BOP</t>
  </si>
  <si>
    <t>WHAKATANE HOSPITAL</t>
  </si>
  <si>
    <t>ACUTE CARE UNIT</t>
  </si>
  <si>
    <t>BM233730BOP</t>
  </si>
  <si>
    <t>7/31/2013</t>
  </si>
  <si>
    <t>7/31/2023</t>
  </si>
  <si>
    <t>BM233731BOP</t>
  </si>
  <si>
    <t>BIOMED</t>
  </si>
  <si>
    <t>Biomed Parts</t>
  </si>
  <si>
    <t>EVITA XL</t>
  </si>
  <si>
    <t>BM24844BOP</t>
  </si>
  <si>
    <t>6/26/2009</t>
  </si>
  <si>
    <t>6/26/2019</t>
  </si>
  <si>
    <t>BM24845BOP</t>
  </si>
  <si>
    <t>BM28849BOP</t>
  </si>
  <si>
    <t>BM28850BOP</t>
  </si>
  <si>
    <t>BM28851BOP</t>
  </si>
  <si>
    <t>VENTILATORS, TRANSPORT</t>
  </si>
  <si>
    <t>OXYLOG 3000</t>
  </si>
  <si>
    <t>BM22923BOP</t>
  </si>
  <si>
    <t>6/20/2007</t>
  </si>
  <si>
    <t>6/20/2017</t>
  </si>
  <si>
    <t>OXYLOG 3000 PLUS</t>
  </si>
  <si>
    <t>BM26174BOP</t>
  </si>
  <si>
    <t>5/13/2011</t>
  </si>
  <si>
    <t>5/13/2021</t>
  </si>
  <si>
    <t>WEINMANN</t>
  </si>
  <si>
    <t>MEDUMAT TRANSPORT</t>
  </si>
  <si>
    <t>BM50883BOP</t>
  </si>
  <si>
    <t>PATIENT TRANSPORT</t>
  </si>
  <si>
    <t>BM50882BOP</t>
  </si>
  <si>
    <t>LOAN1025BOP</t>
  </si>
  <si>
    <t>BM60351BOP</t>
  </si>
  <si>
    <t>3/22/2016</t>
  </si>
  <si>
    <t>3/22/2026</t>
  </si>
  <si>
    <t>BM233312BOP</t>
  </si>
  <si>
    <t>VENTILATORS, INTENSIVE CARE, NEONATAL/PEDIATRIC</t>
  </si>
  <si>
    <t>SCBU</t>
  </si>
  <si>
    <t>SLE</t>
  </si>
  <si>
    <t>SLE 4000</t>
  </si>
  <si>
    <t>BM26172BOP</t>
  </si>
  <si>
    <t>5/17/2011</t>
  </si>
  <si>
    <t>5/17/2021</t>
  </si>
  <si>
    <t>MATERNITY</t>
  </si>
  <si>
    <t>SLE 5000</t>
  </si>
  <si>
    <t>LOAN1421BOP</t>
  </si>
  <si>
    <t>1/23/2018</t>
  </si>
  <si>
    <t>1/23/2028</t>
  </si>
  <si>
    <t>BM233311BOP</t>
  </si>
  <si>
    <t>VENTILATORS, NONINVASIVE POSITIVE PRESSURE</t>
  </si>
  <si>
    <t>2B MEDICAL</t>
  </si>
  <si>
    <t>PHILIPS HEALTHCARE</t>
  </si>
  <si>
    <t>DREAMSTATION</t>
  </si>
  <si>
    <t>BIPAP</t>
  </si>
  <si>
    <t>BM53145BOP</t>
  </si>
  <si>
    <t>2/14/2019</t>
  </si>
  <si>
    <t>2/14/2029</t>
  </si>
  <si>
    <t>BM53146BOP</t>
  </si>
  <si>
    <t>ADMISSION PLANNING UNIT</t>
  </si>
  <si>
    <t>BIPAP S</t>
  </si>
  <si>
    <t>BM51685BOP</t>
  </si>
  <si>
    <t>8/18/2016</t>
  </si>
  <si>
    <t>8/18/2026</t>
  </si>
  <si>
    <t>BM53143BOP</t>
  </si>
  <si>
    <t>BM53144BOP</t>
  </si>
  <si>
    <t>COMMUNITY RESPIRATORY TEAM</t>
  </si>
  <si>
    <t>BM51032BOP</t>
  </si>
  <si>
    <t>10/13/2015</t>
  </si>
  <si>
    <t>10/13/2025</t>
  </si>
  <si>
    <t>BM52853BOP</t>
  </si>
  <si>
    <t>BM52854BOP</t>
  </si>
  <si>
    <t>BM52855BOP</t>
  </si>
  <si>
    <t>BM52856BOP</t>
  </si>
  <si>
    <t>BM53188BOP</t>
  </si>
  <si>
    <t>BM53305BOP</t>
  </si>
  <si>
    <t>5/23/2019</t>
  </si>
  <si>
    <t>5/23/2029</t>
  </si>
  <si>
    <t>BM53673BOP</t>
  </si>
  <si>
    <t>12/13/2019</t>
  </si>
  <si>
    <t>12/13/2029</t>
  </si>
  <si>
    <t>V60</t>
  </si>
  <si>
    <t>BM52305BOP</t>
  </si>
  <si>
    <t>BM52309BOP</t>
  </si>
  <si>
    <t>Sleep Service</t>
  </si>
  <si>
    <t>BM50749BOP</t>
  </si>
  <si>
    <t>SLEEP SERVICE</t>
  </si>
  <si>
    <t>BM51205BOP</t>
  </si>
  <si>
    <t>12/18/2015</t>
  </si>
  <si>
    <t>12/18/2025</t>
  </si>
  <si>
    <t>BM51628BOP</t>
  </si>
  <si>
    <t>7/21/2016</t>
  </si>
  <si>
    <t>7/21/2026</t>
  </si>
  <si>
    <t>BM51629BOP</t>
  </si>
  <si>
    <t>BM60731BOP</t>
  </si>
  <si>
    <t>BM60712BOP</t>
  </si>
  <si>
    <t>BM50707BOP</t>
  </si>
  <si>
    <t>6/23/2015</t>
  </si>
  <si>
    <t>6/23/2025</t>
  </si>
  <si>
    <t>BM61007BOP</t>
  </si>
  <si>
    <t>Statistics at total value (if categories/items were not specified) [3]</t>
  </si>
  <si>
    <t>PREPARED BY THE MCGUINNESS INSTITUTE (Version 5 as at 4 June 2020)</t>
  </si>
  <si>
    <t>WHO2020</t>
  </si>
  <si>
    <t xml:space="preserve">Item Name </t>
  </si>
  <si>
    <t>Apron Poly White Disposable (25)</t>
  </si>
  <si>
    <t>Glasses Safety Overlight OTG</t>
  </si>
  <si>
    <t>Glasses Safety Super F OTG Clear</t>
  </si>
  <si>
    <t>Glasses Safety Wraparound Clear Lens</t>
  </si>
  <si>
    <t>Glove Exam Latex NS Pwd Free Large (100)</t>
  </si>
  <si>
    <t>Glove Exam Latex NS Pwd Free Med (100)</t>
  </si>
  <si>
    <t>Glove Exam Latex NS Pwd Free Small (100)</t>
  </si>
  <si>
    <t>Glove Exam Latex NS Pwd Free XSml (100)</t>
  </si>
  <si>
    <t>Glove Exam Nitrile Powder Free XL (100)</t>
  </si>
  <si>
    <t>Glove Exam Nitrile Pwd Free Large (100)</t>
  </si>
  <si>
    <t>Glove Exam Nitrile Pwd Free Medium (100)</t>
  </si>
  <si>
    <t>Glove Exam Nitrile Pwd Free Small (100)</t>
  </si>
  <si>
    <t>Gown Isolation XL Ylw Laminated (10)</t>
  </si>
  <si>
    <t>Mask Face Surgical Duckbill Type (50)</t>
  </si>
  <si>
    <t>Mask Face Tecnol PFR95  N95 (50)</t>
  </si>
  <si>
    <t>Mask FacePaper BluSurglElastEarloops(50)</t>
  </si>
  <si>
    <t>MoH Gowns Isolation Sterile (5)</t>
  </si>
  <si>
    <t>MoH Protective Goggles</t>
  </si>
  <si>
    <t>MoH Safety Goggles</t>
  </si>
  <si>
    <t>Visor Save Face Face Shield</t>
  </si>
  <si>
    <t>Wipes Azo Bactl Surface Iso Alc (200)</t>
  </si>
  <si>
    <t>Wipes AzoMax (50)</t>
  </si>
  <si>
    <t>500ml (Angel)</t>
  </si>
  <si>
    <t>500ml (Angel) Pandemic</t>
  </si>
  <si>
    <t>500ml (E-Vap)</t>
  </si>
  <si>
    <t>60ml (E-Vap)</t>
  </si>
  <si>
    <t>100ml (Angel)</t>
  </si>
  <si>
    <t>500ml (HBDHB Manufactured)</t>
  </si>
  <si>
    <t>Item Unit</t>
  </si>
  <si>
    <t>PK(25)</t>
  </si>
  <si>
    <t>EA</t>
  </si>
  <si>
    <t>PK(100)</t>
  </si>
  <si>
    <t>PK(10)</t>
  </si>
  <si>
    <t>BX(50)</t>
  </si>
  <si>
    <t>Pk(5)</t>
  </si>
  <si>
    <t xml:space="preserve">Date of partial response </t>
  </si>
  <si>
    <t>5/18/2020</t>
  </si>
  <si>
    <t>17 on-hand, 7 on-order.</t>
  </si>
  <si>
    <t>(as@ 18/05/2020)</t>
  </si>
  <si>
    <t>As at 12/08/20</t>
  </si>
  <si>
    <t>Circulating within HB Hospital: 278 x A size, 8 x D2 size</t>
  </si>
  <si>
    <t>Available within on-site BOC store: 69 x A size, 6 x D2 size</t>
  </si>
  <si>
    <t>Back-up Manpaks for piped oxygen: 3 manpaks, each with 15 x G size</t>
  </si>
  <si>
    <t>Liquid oxygen vessel for piped oxygen with capacity of 9920m3</t>
  </si>
  <si>
    <r>
      <t>PandemicNZ</t>
    </r>
    <r>
      <rPr>
        <b/>
        <sz val="11"/>
        <color rgb="FFFFFFFF"/>
        <rFont val="Calibri"/>
        <family val="2"/>
        <scheme val="minor"/>
      </rPr>
      <t>: DHB Stocktake (Medical Items Held by District Health Boards Required for Pandemics)</t>
    </r>
  </si>
  <si>
    <t>LAKES DHB - DAILY STOCK REPORT</t>
  </si>
  <si>
    <t>Date</t>
  </si>
  <si>
    <t>7/24/2020</t>
  </si>
  <si>
    <t>Based on snapshot taken</t>
  </si>
  <si>
    <t>24/7/2020 @ 3pm</t>
  </si>
  <si>
    <t xml:space="preserve">Includes BAU &amp; Pandemic &amp; Community </t>
  </si>
  <si>
    <t>Notes :</t>
  </si>
  <si>
    <t>Report is straight from DHB Inventory system</t>
  </si>
  <si>
    <t>Conversion of stocking UOM to each is based on the conversion table in the Item Master that MoH will maintain</t>
  </si>
  <si>
    <t>Please ensure product description has enough information that indicate how many "eaches" eg box of 100 to enable conversion table to be build.</t>
  </si>
  <si>
    <t>If DHB has an item master table that it currently using for preparing report to MoH please provide it in the first return</t>
  </si>
  <si>
    <t>Previous Day Data compared to Quantity on Hand</t>
  </si>
  <si>
    <t>Critical Supplies (CS)</t>
  </si>
  <si>
    <t>DHB Item No</t>
  </si>
  <si>
    <t>SKU</t>
  </si>
  <si>
    <t>Product Description</t>
  </si>
  <si>
    <t>Quantity on Hand at Start of Day</t>
  </si>
  <si>
    <t xml:space="preserve">Quantity Used / Issued </t>
  </si>
  <si>
    <t>Quantity Received excl MoH</t>
  </si>
  <si>
    <t>Quantity Received from MoH</t>
  </si>
  <si>
    <t>Quantity Transferred to Other DHBs</t>
  </si>
  <si>
    <t>Quantity Received from Other DHBs</t>
  </si>
  <si>
    <t>LAKES DHB</t>
  </si>
  <si>
    <t>CUTAN MOISTURISER 400ML</t>
  </si>
  <si>
    <t>CUTAN 1000ml FOAM HAND SANITISER</t>
  </si>
  <si>
    <t>CLINELL SURFACE DISINFECTANT WIPES PK200</t>
  </si>
  <si>
    <t>WIPES SURFACE DISINFECTANT (225)</t>
  </si>
  <si>
    <t>WIPES SURFACE DISINFECTANT PK50</t>
  </si>
  <si>
    <t>EYE SHEILD - PLASTIC TO FIT B-FRAME</t>
  </si>
  <si>
    <t>EYE PROTECTOR ASSEMBLED EYE SHIELD</t>
  </si>
  <si>
    <t>DROMEX MASK MOH SERIES FFP3/N99 BX12</t>
  </si>
  <si>
    <t>GLOVES EXAM.NON STERILE EX-SMALL BX100</t>
  </si>
  <si>
    <t>GLOVES EXAM NON STERILE SMALL BX100</t>
  </si>
  <si>
    <t>GLOVES EXAM NON STERILE MEDIUM BX100</t>
  </si>
  <si>
    <t>GLOVES EXAM NON STERILE LARGE BX100</t>
  </si>
  <si>
    <t>GLOVES EXAM NON STERILE EX-LARGE BX95</t>
  </si>
  <si>
    <t>CS</t>
  </si>
  <si>
    <t>FACE MASK FLUIDSHIELD VISOR BX25 LEVEL 3</t>
  </si>
  <si>
    <t>FACE MASK FOG FREE FLUIDSHIELD Lev3 BX25</t>
  </si>
  <si>
    <t>ADULT EAR LOOP FACE MASK 98% BFE PK/50</t>
  </si>
  <si>
    <t>FACE MASK TIE BACK SURGICAL LEVEL 3 BX50</t>
  </si>
  <si>
    <t>FACE MASK EAR LOOP &gt;PAST USE BY DATE !!</t>
  </si>
  <si>
    <t>CHILD FACE MASK &gt;3yr Older EAR LOOP BX75</t>
  </si>
  <si>
    <t>EYE PROTECTION  GOGGLES SPLASH RESISTANT</t>
  </si>
  <si>
    <t>ARMADILLO FACE SHIELD REPLACEMENT</t>
  </si>
  <si>
    <t>GOWN DISP.MIN/10 BLUE STERILE XL/ XXL</t>
  </si>
  <si>
    <t>GOWN DISP MIN/10 YELLOW XXL N/STERILE</t>
  </si>
  <si>
    <t>CAPS HATS FLORAL THEATRE PK100</t>
  </si>
  <si>
    <t>CAPS HATS THEATRE LARGE BLUE 60cm PK/250</t>
  </si>
  <si>
    <t>THEATRE CAPS GREEN 55cm PK250</t>
  </si>
  <si>
    <t>APRONS DISP. LDPE BX/100 71x117cm L/DUTY</t>
  </si>
  <si>
    <t>APRONS DISP.PK/25 EXTRA-LONG H/DUTY</t>
  </si>
  <si>
    <t>APRONS DISP.PK/25 LONG H/DUTY</t>
  </si>
  <si>
    <t>MOH APRON WHITE 25micron PK/50-JA</t>
  </si>
  <si>
    <t>PPE N95 FACE MASK 3M SML-ADULT PK20x2005</t>
  </si>
  <si>
    <t>PPE N95 FACE MASK 3M ADULT PK20 ex2005</t>
  </si>
  <si>
    <t>OVERSHOE BOOT SINGLE DISPOSABLE (pk100)</t>
  </si>
  <si>
    <t>GLOVES BLUE NITRILE SMALL LATEX FREE 200</t>
  </si>
  <si>
    <t>GLOVES BLUE NITRILE MEDIUM LATEX FRE 200</t>
  </si>
  <si>
    <t>GLOVES BLUE NITRILE LARGE LATEX FREE 200</t>
  </si>
  <si>
    <t>H890 BROWGUARD FOR VISOR - FULL FACE</t>
  </si>
  <si>
    <t>HEAD WEAR ARMADILLO W/ FULL FACE VISOR</t>
  </si>
  <si>
    <t>PROSAFE FULL FACE VISOR REPLACEMENT</t>
  </si>
  <si>
    <t>LIQUID HAND SANITISER 60ML</t>
  </si>
  <si>
    <t>500ml LIQUID HAND SANITISER</t>
  </si>
  <si>
    <t>RESPIRATOR N95% FACE MASK FFP2 bx50</t>
  </si>
  <si>
    <t>2% CHLORHEX. BODY WASH CLOTH PK4</t>
  </si>
  <si>
    <t>KIMGUARD Thumbs Up Gown X-LGE (75) BLUE</t>
  </si>
  <si>
    <t>SURGEON HOOD / CAPS ALL BLUE PK120</t>
  </si>
  <si>
    <t>FACE MASK SURG. SOFTBILL TIE BACK BX50</t>
  </si>
  <si>
    <t>TIDI DISPOSABLE FULL FACE SHIELD - EACH</t>
  </si>
  <si>
    <t>WIPES SURFACE DISINFECTANT PK100</t>
  </si>
  <si>
    <t>MOH NITRILE GLOVE SMALL BX200</t>
  </si>
  <si>
    <t>MOH NITRILE GLOVE MEDIUM BX200</t>
  </si>
  <si>
    <t>MOH NITRILE GLOVE LARGE BX100</t>
  </si>
  <si>
    <t>MOH NITRILE GLOVE EX LARGE BX200</t>
  </si>
  <si>
    <t>MOH DISP PRO/FACE MASK BFE 98% PK/200</t>
  </si>
  <si>
    <t>MOH HAND SANITISER 500ML HEALTH WARRIOR</t>
  </si>
  <si>
    <t>Guardall Face Shield Full Length -</t>
  </si>
  <si>
    <t>Guardall Full Face Shield 3/4 Length</t>
  </si>
  <si>
    <t>MICROSHIELD 4 CHLORHEX HANDWASH 1.5L</t>
  </si>
  <si>
    <t>MICROSHIELD PVP POVI/IOD HANDWASH 1.5L</t>
  </si>
  <si>
    <t>Chlorhexidine 0.5% PINK application 30ml</t>
  </si>
  <si>
    <t>Chlorhexidine 0.5% PINK application 100ml</t>
  </si>
  <si>
    <t>Chlorhexidine 0.5% RED application 100ml</t>
  </si>
  <si>
    <t>Chlorhexidine 0.5% RED application 30ml</t>
  </si>
  <si>
    <t>SAFETY EYE GLASSES CLEAR PERSPEX</t>
  </si>
  <si>
    <t>Dynarex Povidine-Iodine Prep Wipes BX100</t>
  </si>
  <si>
    <t>2.5Cm Chlorhex Impregnated Patch</t>
  </si>
  <si>
    <t>Solu Iv Chlorhex Swabs Alcohol Free bx</t>
  </si>
  <si>
    <t>REUSABLE FRAME for TIDI FACE SHIELD BX20</t>
  </si>
  <si>
    <t>CAPS BLUE SURGEONS ASTRONAUT TIE BACK</t>
  </si>
  <si>
    <t>MASK RESPIRATOR P2, VALVE 8822 BX10</t>
  </si>
  <si>
    <t>FULL FACE SHIELD VISOR, FOAM SEAL</t>
  </si>
  <si>
    <t>SURGICAL CAPS HATS VIOLET PK120</t>
  </si>
  <si>
    <t xml:space="preserve">NORTH ISLAND </t>
  </si>
  <si>
    <t>196680 eaches</t>
  </si>
  <si>
    <t>5625 eaches</t>
  </si>
  <si>
    <t>14 boxes</t>
  </si>
  <si>
    <t>7 boxes</t>
  </si>
  <si>
    <t>2516 eaches</t>
  </si>
  <si>
    <t>4675 eaches</t>
  </si>
  <si>
    <t>205 eaches</t>
  </si>
  <si>
    <t>2001 eaches</t>
  </si>
  <si>
    <t>119eaches</t>
  </si>
  <si>
    <t>5575 eaches</t>
  </si>
  <si>
    <t>23 boxes</t>
  </si>
  <si>
    <t>8 boxes</t>
  </si>
  <si>
    <t>53 boxes</t>
  </si>
  <si>
    <t>69 pkts</t>
  </si>
  <si>
    <t>28400 eaches</t>
  </si>
  <si>
    <t>26 eaches</t>
  </si>
  <si>
    <t>469750 eaches</t>
  </si>
  <si>
    <t>41761 eaches</t>
  </si>
  <si>
    <t>503775 eaches</t>
  </si>
  <si>
    <t>7481 boxes</t>
  </si>
  <si>
    <t xml:space="preserve">SOUTH ISLAND </t>
  </si>
  <si>
    <t>Notes:</t>
  </si>
  <si>
    <t xml:space="preserve">1. Stock listing only includes what is currently held in the Supply Department. It does not include supplies transferred to imprest cupboards as once an item leaves the Supply Department it is considered to be used (applicable to Whanganui DHB). </t>
  </si>
  <si>
    <t xml:space="preserve">2.Item names and item numbers have been generated from Bay of Plenty's initial response. </t>
  </si>
  <si>
    <t xml:space="preserve">3. Statistics at total value if categories/items were not specified. </t>
  </si>
  <si>
    <t>8/17/2020</t>
  </si>
  <si>
    <t>146120 each</t>
  </si>
  <si>
    <t>M61094 (SHOEB)</t>
  </si>
  <si>
    <t>M13479 (48247)</t>
  </si>
  <si>
    <t>M12094 (48100)</t>
  </si>
  <si>
    <t>M54875 (2H38XLY)</t>
  </si>
  <si>
    <t>M180183  (T2211-100)</t>
  </si>
  <si>
    <t>M61168 (CLLDM750)</t>
  </si>
  <si>
    <t>Zuru Ministry of Health Stock</t>
  </si>
  <si>
    <t>Dr.Banbao Safety Goggles Ministry of Health Stock</t>
  </si>
  <si>
    <t>M54774 (9230-D)</t>
  </si>
  <si>
    <t>M142338 (70000723)</t>
  </si>
  <si>
    <t>M153672 (70001142)</t>
  </si>
  <si>
    <t>Zinc Goggles Ministry of Health Stock</t>
  </si>
  <si>
    <t>Ministry of Health Stock</t>
  </si>
  <si>
    <t>M177809 (267285)</t>
  </si>
  <si>
    <t>M177810 (267286)</t>
  </si>
  <si>
    <t>M177811 (267287)</t>
  </si>
  <si>
    <t>M55044 (285997)</t>
  </si>
  <si>
    <t>M56101 (289627)</t>
  </si>
  <si>
    <t xml:space="preserve"> M180412 (294736)</t>
  </si>
  <si>
    <t>Shoe Cover, Non-Skid                      FineTouch  Disposables (EA)</t>
  </si>
  <si>
    <t>Isolation Gown with Sleeves Jackson Allison (EA)</t>
  </si>
  <si>
    <t>Assemble'n'go Face Shield Frame(EA)</t>
  </si>
  <si>
    <t>Gown Sterile X-Large (EA=1)</t>
  </si>
  <si>
    <t>Dr. Banbao Safety Goggles</t>
  </si>
  <si>
    <t>9230D General Hand &amp; Body Wash 1.5LT (EA=1)</t>
  </si>
  <si>
    <t>Zinc Protective Safety Glasses (EA=1)</t>
  </si>
  <si>
    <t>Apron Plastic Disposable White (EA=1)</t>
  </si>
  <si>
    <t>Mask Respirator Duckbill P2 suits N95 (EA=1)</t>
  </si>
  <si>
    <t>x</t>
  </si>
  <si>
    <t>Mask Respirator Particulate N95 Regular Flat-Fold Fluidshield Halyard (EA=20/bx)</t>
  </si>
  <si>
    <t>Mask Surgical Fluidshield Resistant Proshield (EA=50/bx)</t>
  </si>
  <si>
    <t>Glove Examination 7-8 Medium Latex Powder-Free Blue Non-Sterile Dermagrip High Risk WRP (EA=100)</t>
  </si>
  <si>
    <t>Glove Examination 8-9 Large Latex Powder-Free Blue Non-Sterile Dermagrip High Risk WRP (EA=100)</t>
  </si>
  <si>
    <t>Glove Examination 5-6 Small Latex Powder-Free Blue Non-Sterile Dermagrip High Risk WRP (EA=100)</t>
  </si>
  <si>
    <t>Glove Examination Small Latex-Free Nitrile Powder-Free Blue Micro-Touch Ansell (EA=100)</t>
  </si>
  <si>
    <t>Glove Examination Medium Latex-Free Nitrile Powder-Free Blue Micro-Touch Ansell (EA=100)</t>
  </si>
  <si>
    <t>Glove Examination Large Latex-Free Nitrile Powder-Free Blue Micro-Touch Ansell (EA=100)</t>
  </si>
  <si>
    <t>Wipe Surface Disinfection 33x22cm Reynard (EA=1)</t>
  </si>
  <si>
    <t>Mask Respirator Duckbill P2 suits N95 Help-it (EA=35)</t>
  </si>
  <si>
    <t>Mask Procedure Ear Loop Adult Blue 4-ply ASTM Level 2 Help-It (EA=50)</t>
  </si>
  <si>
    <t>Wairarapa District Health Board - CENTRAL STORES</t>
  </si>
  <si>
    <t>See note below</t>
  </si>
  <si>
    <t>Please note:</t>
  </si>
  <si>
    <t>In addition to the above PPE we hold in our Central Stores, we have the below PPE gear in our Pandemic stock (as per 12 August 2020). We have not allocated out these products to the above items because of differences in product definitions.</t>
  </si>
  <si>
    <t>Pack Size</t>
  </si>
  <si>
    <t>Unit Size</t>
  </si>
  <si>
    <t>Units</t>
  </si>
  <si>
    <t>Safety Glasses - 2720</t>
  </si>
  <si>
    <t>ea</t>
  </si>
  <si>
    <t>Frame Safety Shield</t>
  </si>
  <si>
    <t>Box/30</t>
  </si>
  <si>
    <t>box</t>
  </si>
  <si>
    <t>Eye Shield disposable</t>
  </si>
  <si>
    <t>Box/50</t>
  </si>
  <si>
    <t>Face Shield disposable</t>
  </si>
  <si>
    <t>Technol Mask 46727 - Duck bill style</t>
  </si>
  <si>
    <t>AT79595  Mask Fluid Shield N95 -ML</t>
  </si>
  <si>
    <t>Surgical Masks disposable 3 Ply Ear - Loop</t>
  </si>
  <si>
    <t>Antimicrobial Hand Gel 500ml 60088</t>
  </si>
  <si>
    <t>Box/12</t>
  </si>
  <si>
    <t>Glove Exam  Small</t>
  </si>
  <si>
    <t>box/100</t>
  </si>
  <si>
    <t>Glove Exam  Medium</t>
  </si>
  <si>
    <t>Glove Exam  Large</t>
  </si>
  <si>
    <t>Gowns - Yellow</t>
  </si>
  <si>
    <t>Oxygen:</t>
  </si>
  <si>
    <t>- WRDHB has 1 x VIE, maximum capacity 4,614m3 which equals 4,614,000 Gaseous Litres, refilled at 4 - 6 week interval under normal operating conditions</t>
  </si>
  <si>
    <t xml:space="preserve">- Vaporized oxygen from the VIE is piped to the Medical Gas Manifold room for pressure regulation and onward distribution to the hospital. </t>
  </si>
  <si>
    <t>- The Medical Gas Manifold Room contains the reserve oxygen supply of two banks of ten 'G size' cylinders operated in duty/standby. A further twenty cylinders are held as stock.</t>
  </si>
  <si>
    <t xml:space="preserve">- The DHB also has a transient variable stock of portable medical gas cylinders. Numbers fluctuate depending on demand. Cylinders are delivered twice weekly or more often as so required. </t>
  </si>
  <si>
    <t>See CDHB</t>
  </si>
  <si>
    <t>Masks</t>
  </si>
  <si>
    <t>Goggles</t>
  </si>
  <si>
    <t>Gowns</t>
  </si>
  <si>
    <t>Disinfectant</t>
  </si>
  <si>
    <t>hand sanitiser</t>
  </si>
  <si>
    <t>oxygen tanks</t>
  </si>
  <si>
    <t>CT scanners</t>
  </si>
  <si>
    <t>Ventilators</t>
  </si>
  <si>
    <t>of CDHB</t>
  </si>
  <si>
    <t>Whanganui District Health Board</t>
  </si>
  <si>
    <t>DHB provided excel</t>
  </si>
  <si>
    <t>DHB provided PDF containing data but no excel</t>
  </si>
  <si>
    <t>DHB provided</t>
  </si>
  <si>
    <t>Key for excel sheets:</t>
  </si>
  <si>
    <t>17 August 2020</t>
  </si>
  <si>
    <t xml:space="preserve">WCDHB is  </t>
  </si>
  <si>
    <t>Source: Health and Disability System Review</t>
  </si>
  <si>
    <t>This data has been used to provide Figures 3-14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</si>
</sst>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font>
      <sz val="12"/>
      <color theme="1"/>
      <name val="Calibri"/>
      <family val="2"/>
      <scheme val="minor"/>
    </font>
    <font>
      <b/>
      <sz val="36"/>
      <color theme="0"/>
      <name val="Calibri"/>
      <family val="2"/>
      <scheme val="minor"/>
    </font>
    <font>
      <b/>
      <i/>
      <sz val="36"/>
      <color theme="0"/>
      <name val="Calibri"/>
      <family val="2"/>
      <scheme val="minor"/>
    </font>
    <font>
      <sz val="16"/>
      <color theme="1"/>
      <name val="Calibri"/>
      <family val="2"/>
      <scheme val="minor"/>
    </font>
    <font>
      <sz val="20"/>
      <color theme="1"/>
      <name val="Calibri"/>
      <family val="2"/>
      <scheme val="minor"/>
    </font>
    <font>
      <u/>
      <sz val="16"/>
      <color theme="1"/>
      <name val="Calibri"/>
      <family val="2"/>
      <scheme val="minor"/>
    </font>
    <font>
      <b/>
      <sz val="20"/>
      <color theme="0"/>
      <name val="Calibri"/>
      <family val="2"/>
      <scheme val="minor"/>
    </font>
    <font>
      <sz val="12"/>
      <color theme="0"/>
      <name val="Calibri"/>
      <family val="2"/>
      <scheme val="minor"/>
    </font>
    <font>
      <b/>
      <sz val="14"/>
      <color theme="0"/>
      <name val="Calibri"/>
      <family val="2"/>
      <scheme val="minor"/>
    </font>
    <font>
      <sz val="14"/>
      <color theme="0"/>
      <name val="Calibri"/>
      <family val="2"/>
      <scheme val="minor"/>
    </font>
    <font>
      <b/>
      <sz val="14"/>
      <color theme="1"/>
      <name val="Calibri"/>
      <family val="2"/>
      <scheme val="minor"/>
    </font>
    <font>
      <sz val="20"/>
      <color theme="0"/>
      <name val="Calibri"/>
      <family val="2"/>
      <scheme val="minor"/>
    </font>
    <font>
      <b/>
      <sz val="20"/>
      <color theme="1"/>
      <name val="Calibri"/>
      <family val="2"/>
      <scheme val="minor"/>
    </font>
    <font>
      <b/>
      <sz val="10"/>
      <color rgb="FF000000"/>
      <name val="Calibri"/>
      <family val="2"/>
      <scheme val="minor"/>
    </font>
    <font>
      <sz val="10"/>
      <color rgb="FF000000"/>
      <name val="Calibri"/>
      <family val="2"/>
      <scheme val="minor"/>
    </font>
    <font>
      <b/>
      <sz val="11"/>
      <color rgb="FF000000"/>
      <name val="Calibri"/>
      <family val="2"/>
      <scheme val="minor"/>
    </font>
    <font>
      <sz val="11"/>
      <color rgb="FF000000"/>
      <name val="Calibri"/>
      <family val="2"/>
      <scheme val="minor"/>
    </font>
    <font>
      <b/>
      <i/>
      <sz val="11"/>
      <color rgb="FFFFFFFF"/>
      <name val="Calibri"/>
      <family val="2"/>
      <scheme val="minor"/>
    </font>
    <font>
      <b/>
      <sz val="11"/>
      <color rgb="FFFFFFFF"/>
      <name val="Calibri"/>
      <family val="2"/>
      <scheme val="minor"/>
    </font>
    <font>
      <sz val="11"/>
      <color rgb="FFFFFFFF"/>
      <name val="Calibri"/>
      <family val="2"/>
      <scheme val="minor"/>
    </font>
    <font>
      <sz val="10"/>
      <color rgb="FF000000"/>
      <name val="Arial"/>
      <family val="2"/>
    </font>
    <font>
      <sz val="12"/>
      <color rgb="FFFFFFFF"/>
      <name val="Arial"/>
      <family val="2"/>
    </font>
    <font>
      <i/>
      <sz val="10"/>
      <color rgb="FFFF0000"/>
      <name val="Arial"/>
      <family val="2"/>
    </font>
    <font>
      <sz val="10"/>
      <color rgb="FFBF8F00"/>
      <name val="Arial"/>
      <family val="2"/>
    </font>
    <font>
      <b/>
      <sz val="10"/>
      <color rgb="FF000000"/>
      <name val="Arial"/>
      <family val="2"/>
    </font>
    <font>
      <sz val="8"/>
      <color rgb="FFBF8F00"/>
      <name val="Arial"/>
      <family val="2"/>
    </font>
    <font>
      <b/>
      <sz val="11"/>
      <name val="Arial"/>
      <family val="2"/>
    </font>
    <font>
      <u/>
      <sz val="10"/>
      <color rgb="FF000000"/>
      <name val="Arial"/>
      <family val="2"/>
    </font>
    <font>
      <b/>
      <sz val="11"/>
      <color rgb="FFBFBFBF"/>
      <name val="Calibri"/>
      <family val="2"/>
      <scheme val="minor"/>
    </font>
    <font>
      <sz val="11"/>
      <color rgb="FFFF0000"/>
      <name val="Calibri"/>
      <family val="2"/>
      <scheme val="minor"/>
    </font>
    <font>
      <sz val="11"/>
      <name val="Arial"/>
      <family val="2"/>
    </font>
    <font>
      <u/>
      <sz val="11"/>
      <color rgb="FF000000"/>
      <name val="Calibri"/>
      <family val="2"/>
      <scheme val="minor"/>
    </font>
    <font>
      <u/>
      <sz val="12"/>
      <color theme="10"/>
      <name val="Calibri"/>
      <family val="2"/>
      <scheme val="minor"/>
    </font>
    <font>
      <b/>
      <u/>
      <sz val="20"/>
      <color theme="0"/>
      <name val="Calibri"/>
      <family val="2"/>
      <scheme val="minor"/>
    </font>
    <font>
      <b/>
      <sz val="36"/>
      <color theme="1"/>
      <name val="Calibri (Body)"/>
    </font>
  </fonts>
  <fills count="24">
    <fill>
      <patternFill patternType="none"/>
    </fill>
    <fill>
      <patternFill patternType="gray125"/>
    </fill>
    <fill>
      <patternFill patternType="solid">
        <fgColor theme="4" tint="-0.249977111117893"/>
        <bgColor indexed="64"/>
      </patternFill>
    </fill>
    <fill>
      <patternFill patternType="solid">
        <fgColor theme="0" tint="-0.14999847407452621"/>
        <bgColor indexed="64"/>
      </patternFill>
    </fill>
    <fill>
      <patternFill patternType="solid">
        <fgColor theme="0" tint="-0.14999847407452621"/>
        <bgColor theme="0" tint="-0.14999847407452621"/>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rgb="FFD9D9D9"/>
        <bgColor rgb="FFD9D9D9"/>
      </patternFill>
    </fill>
    <fill>
      <patternFill patternType="solid">
        <fgColor rgb="FF305496"/>
        <bgColor rgb="FF000000"/>
      </patternFill>
    </fill>
    <fill>
      <patternFill patternType="solid">
        <fgColor rgb="FFBFBFBF"/>
        <bgColor rgb="FF000000"/>
      </patternFill>
    </fill>
    <fill>
      <patternFill patternType="solid">
        <fgColor rgb="FFD9D9D9"/>
        <bgColor rgb="FF000000"/>
      </patternFill>
    </fill>
    <fill>
      <patternFill patternType="solid">
        <fgColor rgb="FF305496"/>
        <bgColor rgb="FFD9D9D9"/>
      </patternFill>
    </fill>
    <fill>
      <patternFill patternType="solid">
        <fgColor rgb="FFFFFFFF"/>
        <bgColor rgb="FF000000"/>
      </patternFill>
    </fill>
    <fill>
      <patternFill patternType="solid">
        <fgColor rgb="FF000000"/>
        <bgColor rgb="FF000000"/>
      </patternFill>
    </fill>
    <fill>
      <patternFill patternType="solid">
        <fgColor rgb="FFFFFF00"/>
        <bgColor rgb="FF000000"/>
      </patternFill>
    </fill>
    <fill>
      <patternFill patternType="solid">
        <fgColor rgb="FFC6E0B4"/>
        <bgColor rgb="FF000000"/>
      </patternFill>
    </fill>
    <fill>
      <patternFill patternType="solid">
        <fgColor rgb="FFDBDBDB"/>
        <bgColor rgb="FF000000"/>
      </patternFill>
    </fill>
    <fill>
      <patternFill patternType="solid">
        <fgColor rgb="FFA6A6A6"/>
        <bgColor rgb="FF000000"/>
      </patternFill>
    </fill>
    <fill>
      <patternFill patternType="solid">
        <fgColor theme="8" tint="0.5999938962981048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s>
  <cellStyleXfs count="2">
    <xf numFmtId="0" fontId="0" fillId="0" borderId="0"/>
    <xf numFmtId="0" fontId="32" fillId="0" borderId="0" applyNumberFormat="0" applyFill="0" applyBorder="0" applyAlignment="0" applyProtection="0"/>
  </cellStyleXfs>
  <cellXfs count="255">
    <xf numFmtId="0" fontId="0" fillId="0" borderId="0" xfId="0"/>
    <xf numFmtId="0" fontId="3" fillId="0" borderId="0" xfId="0" applyFont="1" applyAlignment="1">
      <alignment vertical="top"/>
    </xf>
    <xf numFmtId="0" fontId="3" fillId="0" borderId="1" xfId="0" applyFont="1" applyBorder="1" applyAlignment="1">
      <alignment vertical="top"/>
    </xf>
    <xf numFmtId="0" fontId="1" fillId="2" borderId="1" xfId="0" applyFont="1" applyFill="1" applyBorder="1" applyAlignment="1">
      <alignment horizontal="left" vertical="top"/>
    </xf>
    <xf numFmtId="0" fontId="3" fillId="3" borderId="0" xfId="0" applyFont="1" applyFill="1" applyAlignment="1">
      <alignment vertical="top"/>
    </xf>
    <xf numFmtId="0" fontId="3" fillId="2" borderId="0" xfId="0" applyFont="1" applyFill="1" applyAlignment="1">
      <alignment vertical="top"/>
    </xf>
    <xf numFmtId="0" fontId="9" fillId="2" borderId="1" xfId="0" applyFont="1" applyFill="1" applyBorder="1" applyAlignment="1">
      <alignment vertical="top" wrapText="1"/>
    </xf>
    <xf numFmtId="0" fontId="8" fillId="2" borderId="1" xfId="0" applyFont="1" applyFill="1" applyBorder="1" applyAlignment="1">
      <alignment horizontal="left" vertical="top"/>
    </xf>
    <xf numFmtId="0" fontId="3" fillId="0" borderId="2" xfId="0" applyFont="1" applyBorder="1" applyAlignment="1">
      <alignment vertical="top"/>
    </xf>
    <xf numFmtId="0" fontId="3" fillId="0" borderId="0" xfId="0" applyFont="1" applyBorder="1" applyAlignment="1">
      <alignment vertical="top"/>
    </xf>
    <xf numFmtId="0" fontId="8" fillId="2" borderId="1" xfId="0" applyFont="1" applyFill="1" applyBorder="1" applyAlignment="1">
      <alignment horizontal="left" vertical="top" wrapText="1"/>
    </xf>
    <xf numFmtId="0" fontId="9" fillId="2" borderId="1" xfId="0" applyFont="1" applyFill="1" applyBorder="1" applyAlignment="1">
      <alignment vertical="top"/>
    </xf>
    <xf numFmtId="0" fontId="0" fillId="3" borderId="1" xfId="0" applyFont="1" applyFill="1" applyBorder="1" applyAlignment="1">
      <alignment horizontal="left" vertical="top" wrapText="1"/>
    </xf>
    <xf numFmtId="0" fontId="0" fillId="4" borderId="1" xfId="0" applyFont="1" applyFill="1" applyBorder="1" applyAlignment="1">
      <alignment horizontal="left" vertical="top" wrapText="1"/>
    </xf>
    <xf numFmtId="0" fontId="0" fillId="0" borderId="0" xfId="0" applyFont="1" applyAlignment="1">
      <alignment horizontal="left" vertical="top" wrapText="1"/>
    </xf>
    <xf numFmtId="0" fontId="7" fillId="2" borderId="1" xfId="0" applyFont="1" applyFill="1" applyBorder="1" applyAlignment="1">
      <alignment horizontal="left" vertical="top" wrapText="1"/>
    </xf>
    <xf numFmtId="0" fontId="10" fillId="3" borderId="1" xfId="0" applyFont="1" applyFill="1" applyBorder="1" applyAlignment="1">
      <alignment horizontal="left" vertical="top" wrapText="1"/>
    </xf>
    <xf numFmtId="0" fontId="10" fillId="0" borderId="0" xfId="0" applyFont="1" applyAlignment="1">
      <alignment horizontal="left" vertical="top" wrapText="1"/>
    </xf>
    <xf numFmtId="0" fontId="3" fillId="5" borderId="0" xfId="0" applyFont="1" applyFill="1" applyAlignment="1">
      <alignment vertical="top"/>
    </xf>
    <xf numFmtId="0" fontId="3" fillId="0" borderId="1" xfId="0" applyFont="1" applyFill="1" applyBorder="1" applyAlignment="1">
      <alignment vertical="top"/>
    </xf>
    <xf numFmtId="0" fontId="4" fillId="0" borderId="0" xfId="0" applyFont="1" applyFill="1" applyBorder="1" applyAlignment="1">
      <alignment vertical="top"/>
    </xf>
    <xf numFmtId="0" fontId="3" fillId="0" borderId="0" xfId="0" applyFont="1" applyFill="1" applyBorder="1" applyAlignment="1">
      <alignment vertical="top"/>
    </xf>
    <xf numFmtId="0" fontId="5" fillId="0" borderId="0" xfId="0" applyFont="1" applyFill="1" applyBorder="1" applyAlignment="1">
      <alignment vertical="top"/>
    </xf>
    <xf numFmtId="0" fontId="3" fillId="0" borderId="0" xfId="0" quotePrefix="1" applyFont="1" applyFill="1" applyBorder="1" applyAlignment="1">
      <alignment vertical="top"/>
    </xf>
    <xf numFmtId="0" fontId="6" fillId="2" borderId="1" xfId="0" applyFont="1" applyFill="1" applyBorder="1" applyAlignment="1">
      <alignment horizontal="left" vertical="top" wrapText="1"/>
    </xf>
    <xf numFmtId="0" fontId="3" fillId="0" borderId="0" xfId="0" applyFont="1" applyBorder="1" applyAlignment="1">
      <alignment vertical="top" wrapText="1"/>
    </xf>
    <xf numFmtId="0" fontId="9" fillId="0" borderId="0" xfId="0" applyFont="1" applyFill="1" applyBorder="1" applyAlignment="1">
      <alignment vertical="top"/>
    </xf>
    <xf numFmtId="3" fontId="4" fillId="7" borderId="1" xfId="0" applyNumberFormat="1" applyFont="1" applyFill="1" applyBorder="1" applyAlignment="1">
      <alignment horizontal="right" vertical="top" wrapText="1"/>
    </xf>
    <xf numFmtId="3" fontId="4" fillId="6" borderId="1" xfId="0" applyNumberFormat="1" applyFont="1" applyFill="1" applyBorder="1" applyAlignment="1">
      <alignment horizontal="right" vertical="top" wrapText="1"/>
    </xf>
    <xf numFmtId="0" fontId="3" fillId="7" borderId="0" xfId="0" applyFont="1" applyFill="1" applyBorder="1" applyAlignment="1">
      <alignment vertical="top"/>
    </xf>
    <xf numFmtId="0" fontId="9" fillId="7" borderId="0" xfId="0" applyFont="1" applyFill="1" applyBorder="1" applyAlignment="1">
      <alignment vertical="top"/>
    </xf>
    <xf numFmtId="0" fontId="4" fillId="0" borderId="0" xfId="0" applyFont="1" applyAlignment="1">
      <alignment horizontal="right" vertical="top"/>
    </xf>
    <xf numFmtId="0" fontId="12" fillId="3" borderId="1" xfId="0" applyFont="1" applyFill="1" applyBorder="1" applyAlignment="1">
      <alignment horizontal="right" vertical="top" wrapText="1"/>
    </xf>
    <xf numFmtId="0" fontId="4" fillId="3" borderId="1" xfId="0" applyFont="1" applyFill="1" applyBorder="1" applyAlignment="1">
      <alignment horizontal="right" vertical="top"/>
    </xf>
    <xf numFmtId="0" fontId="4" fillId="7" borderId="0" xfId="0" applyFont="1" applyFill="1" applyBorder="1" applyAlignment="1">
      <alignment horizontal="right" vertical="top"/>
    </xf>
    <xf numFmtId="0" fontId="11" fillId="7" borderId="0" xfId="0" applyFont="1" applyFill="1" applyBorder="1" applyAlignment="1">
      <alignment horizontal="right" vertical="top"/>
    </xf>
    <xf numFmtId="0" fontId="4" fillId="0" borderId="0" xfId="0" applyFont="1" applyFill="1" applyBorder="1" applyAlignment="1">
      <alignment horizontal="right" vertical="top"/>
    </xf>
    <xf numFmtId="3" fontId="4" fillId="6" borderId="1" xfId="0" quotePrefix="1" applyNumberFormat="1" applyFont="1" applyFill="1" applyBorder="1" applyAlignment="1">
      <alignment horizontal="right" vertical="top" wrapText="1"/>
    </xf>
    <xf numFmtId="3" fontId="4" fillId="7" borderId="1" xfId="0" quotePrefix="1" applyNumberFormat="1" applyFont="1" applyFill="1" applyBorder="1" applyAlignment="1">
      <alignment horizontal="right" vertical="top" wrapText="1"/>
    </xf>
    <xf numFmtId="0" fontId="0" fillId="0" borderId="0" xfId="0" applyAlignment="1">
      <alignment wrapText="1"/>
    </xf>
    <xf numFmtId="0" fontId="13" fillId="0" borderId="0" xfId="0" applyFont="1" applyAlignment="1">
      <alignment wrapText="1"/>
    </xf>
    <xf numFmtId="0" fontId="13" fillId="0" borderId="0" xfId="0" applyFont="1"/>
    <xf numFmtId="0" fontId="14" fillId="9" borderId="0" xfId="0" applyFont="1" applyFill="1"/>
    <xf numFmtId="14" fontId="14" fillId="9" borderId="0" xfId="0" applyNumberFormat="1" applyFont="1" applyFill="1"/>
    <xf numFmtId="3" fontId="0" fillId="0" borderId="0" xfId="0" applyNumberFormat="1"/>
    <xf numFmtId="3" fontId="14" fillId="9" borderId="0" xfId="0" applyNumberFormat="1" applyFont="1" applyFill="1"/>
    <xf numFmtId="0" fontId="14" fillId="0" borderId="0" xfId="0" applyFont="1"/>
    <xf numFmtId="14" fontId="14" fillId="0" borderId="0" xfId="0" applyNumberFormat="1" applyFont="1"/>
    <xf numFmtId="3" fontId="14" fillId="0" borderId="0" xfId="0" applyNumberFormat="1" applyFont="1"/>
    <xf numFmtId="0" fontId="15" fillId="0" borderId="0" xfId="0" applyFont="1" applyAlignment="1">
      <alignment wrapText="1"/>
    </xf>
    <xf numFmtId="0" fontId="15" fillId="0" borderId="0" xfId="0" applyFont="1" applyAlignment="1">
      <alignment horizontal="center" wrapText="1"/>
    </xf>
    <xf numFmtId="0" fontId="16" fillId="0" borderId="0" xfId="0" applyFont="1"/>
    <xf numFmtId="0" fontId="16" fillId="0" borderId="0" xfId="0" applyFont="1" applyAlignment="1">
      <alignment wrapText="1"/>
    </xf>
    <xf numFmtId="0" fontId="16" fillId="9" borderId="0" xfId="0" applyFont="1" applyFill="1"/>
    <xf numFmtId="3" fontId="16" fillId="9" borderId="0" xfId="0" applyNumberFormat="1" applyFont="1" applyFill="1"/>
    <xf numFmtId="3" fontId="16" fillId="0" borderId="0" xfId="0" applyNumberFormat="1" applyFont="1"/>
    <xf numFmtId="0" fontId="19" fillId="10" borderId="1" xfId="0" applyFont="1" applyFill="1" applyBorder="1" applyAlignment="1">
      <alignment vertical="top"/>
    </xf>
    <xf numFmtId="0" fontId="16" fillId="0" borderId="0" xfId="0" applyFont="1" applyAlignment="1">
      <alignment vertical="top"/>
    </xf>
    <xf numFmtId="0" fontId="15" fillId="12" borderId="9" xfId="0" applyFont="1" applyFill="1" applyBorder="1" applyAlignment="1">
      <alignment horizontal="left" vertical="top" wrapText="1"/>
    </xf>
    <xf numFmtId="0" fontId="15" fillId="12" borderId="1" xfId="0" applyFont="1" applyFill="1" applyBorder="1" applyAlignment="1">
      <alignment horizontal="left" vertical="top" wrapText="1"/>
    </xf>
    <xf numFmtId="0" fontId="16" fillId="0" borderId="0" xfId="0" applyFont="1" applyAlignment="1">
      <alignment vertical="top" wrapText="1"/>
    </xf>
    <xf numFmtId="0" fontId="15" fillId="12" borderId="11" xfId="0" applyFont="1" applyFill="1" applyBorder="1" applyAlignment="1">
      <alignment horizontal="left" vertical="top" wrapText="1"/>
    </xf>
    <xf numFmtId="0" fontId="15" fillId="12" borderId="12" xfId="0" applyFont="1" applyFill="1" applyBorder="1" applyAlignment="1">
      <alignment horizontal="left" vertical="top" wrapText="1"/>
    </xf>
    <xf numFmtId="0" fontId="16" fillId="11" borderId="6" xfId="0" applyFont="1" applyFill="1" applyBorder="1" applyAlignment="1">
      <alignment vertical="top"/>
    </xf>
    <xf numFmtId="0" fontId="16" fillId="12" borderId="12" xfId="0" applyFont="1" applyFill="1" applyBorder="1" applyAlignment="1">
      <alignment vertical="top" wrapText="1"/>
    </xf>
    <xf numFmtId="0" fontId="16" fillId="12" borderId="9" xfId="0" applyFont="1" applyFill="1" applyBorder="1" applyAlignment="1">
      <alignment vertical="top" wrapText="1"/>
    </xf>
    <xf numFmtId="0" fontId="16" fillId="12" borderId="6" xfId="0" applyFont="1" applyFill="1" applyBorder="1" applyAlignment="1">
      <alignment vertical="top" wrapText="1"/>
    </xf>
    <xf numFmtId="0" fontId="16" fillId="12" borderId="1" xfId="0" applyFont="1" applyFill="1" applyBorder="1" applyAlignment="1">
      <alignment vertical="top" wrapText="1"/>
    </xf>
    <xf numFmtId="0" fontId="19" fillId="11" borderId="1" xfId="0" applyFont="1" applyFill="1" applyBorder="1" applyAlignment="1">
      <alignment vertical="top" wrapText="1"/>
    </xf>
    <xf numFmtId="0" fontId="18" fillId="10" borderId="1" xfId="0" applyFont="1" applyFill="1" applyBorder="1" applyAlignment="1">
      <alignment vertical="top" wrapText="1"/>
    </xf>
    <xf numFmtId="0" fontId="16" fillId="11" borderId="6" xfId="0" applyFont="1" applyFill="1" applyBorder="1" applyAlignment="1">
      <alignment vertical="top" wrapText="1"/>
    </xf>
    <xf numFmtId="0" fontId="16" fillId="10" borderId="5" xfId="0" applyFont="1" applyFill="1" applyBorder="1" applyAlignment="1">
      <alignment vertical="top" wrapText="1"/>
    </xf>
    <xf numFmtId="0" fontId="16" fillId="10" borderId="1" xfId="0" applyFont="1" applyFill="1" applyBorder="1" applyAlignment="1">
      <alignment vertical="top" wrapText="1"/>
    </xf>
    <xf numFmtId="0" fontId="16" fillId="14" borderId="2" xfId="0" applyFont="1" applyFill="1" applyBorder="1" applyAlignment="1">
      <alignment vertical="top" wrapText="1"/>
    </xf>
    <xf numFmtId="0" fontId="16" fillId="0" borderId="2" xfId="0" applyFont="1" applyBorder="1" applyAlignment="1">
      <alignment vertical="top" wrapText="1"/>
    </xf>
    <xf numFmtId="0" fontId="16" fillId="14" borderId="6" xfId="0" applyFont="1" applyFill="1" applyBorder="1" applyAlignment="1">
      <alignment vertical="top" wrapText="1"/>
    </xf>
    <xf numFmtId="0" fontId="16" fillId="0" borderId="6" xfId="0" applyFont="1" applyBorder="1" applyAlignment="1">
      <alignment vertical="top" wrapText="1"/>
    </xf>
    <xf numFmtId="0" fontId="16" fillId="14" borderId="9" xfId="0" applyFont="1" applyFill="1" applyBorder="1" applyAlignment="1">
      <alignment vertical="top" wrapText="1"/>
    </xf>
    <xf numFmtId="0" fontId="16" fillId="0" borderId="9" xfId="0" applyFont="1" applyBorder="1" applyAlignment="1">
      <alignment vertical="top" wrapText="1"/>
    </xf>
    <xf numFmtId="0" fontId="19" fillId="10" borderId="1" xfId="0" applyFont="1" applyFill="1" applyBorder="1" applyAlignment="1">
      <alignment vertical="top" wrapText="1"/>
    </xf>
    <xf numFmtId="0" fontId="16" fillId="12" borderId="12" xfId="0" applyFont="1" applyFill="1" applyBorder="1" applyAlignment="1">
      <alignment vertical="top"/>
    </xf>
    <xf numFmtId="0" fontId="20" fillId="0" borderId="0" xfId="0" applyFont="1"/>
    <xf numFmtId="0" fontId="21" fillId="15" borderId="0" xfId="0" applyFont="1" applyFill="1"/>
    <xf numFmtId="0" fontId="20" fillId="16" borderId="0" xfId="0" applyFont="1" applyFill="1" applyAlignment="1">
      <alignment horizontal="center" vertical="center"/>
    </xf>
    <xf numFmtId="0" fontId="22" fillId="0" borderId="0" xfId="0" applyFont="1"/>
    <xf numFmtId="0" fontId="20" fillId="0" borderId="0" xfId="0" applyFont="1" applyAlignment="1">
      <alignment horizontal="center" vertical="center"/>
    </xf>
    <xf numFmtId="0" fontId="23" fillId="0" borderId="0" xfId="0" applyFont="1"/>
    <xf numFmtId="0" fontId="20" fillId="0" borderId="0" xfId="0" applyFont="1" applyAlignment="1">
      <alignment horizontal="left"/>
    </xf>
    <xf numFmtId="0" fontId="22" fillId="0" borderId="3" xfId="0" applyFont="1" applyBorder="1" applyAlignment="1">
      <alignment horizontal="center" vertical="center" wrapText="1"/>
    </xf>
    <xf numFmtId="0" fontId="26" fillId="18" borderId="15" xfId="0" applyFont="1" applyFill="1" applyBorder="1" applyAlignment="1">
      <alignment horizontal="center" vertical="top" wrapText="1"/>
    </xf>
    <xf numFmtId="0" fontId="26" fillId="18" borderId="16" xfId="0" applyFont="1" applyFill="1" applyBorder="1" applyAlignment="1">
      <alignment horizontal="center" vertical="top" wrapText="1"/>
    </xf>
    <xf numFmtId="0" fontId="23" fillId="0" borderId="1" xfId="0" applyFont="1" applyBorder="1" applyAlignment="1">
      <alignment horizontal="center" vertical="center"/>
    </xf>
    <xf numFmtId="0" fontId="20" fillId="0" borderId="5" xfId="0" applyFont="1" applyBorder="1" applyAlignment="1">
      <alignment horizontal="left"/>
    </xf>
    <xf numFmtId="0" fontId="20" fillId="0" borderId="1" xfId="0" applyFont="1" applyBorder="1"/>
    <xf numFmtId="0" fontId="20" fillId="0" borderId="3" xfId="0" applyFont="1" applyBorder="1"/>
    <xf numFmtId="3" fontId="20" fillId="0" borderId="1" xfId="0" applyNumberFormat="1" applyFont="1" applyBorder="1"/>
    <xf numFmtId="0" fontId="20" fillId="12" borderId="3" xfId="0" applyFont="1" applyFill="1" applyBorder="1"/>
    <xf numFmtId="0" fontId="20" fillId="12" borderId="1" xfId="0" applyFont="1" applyFill="1" applyBorder="1"/>
    <xf numFmtId="0" fontId="16" fillId="0" borderId="9" xfId="0" applyFont="1" applyBorder="1"/>
    <xf numFmtId="0" fontId="20" fillId="0" borderId="6" xfId="0" applyFont="1" applyBorder="1"/>
    <xf numFmtId="0" fontId="16" fillId="0" borderId="3" xfId="0" applyFont="1" applyBorder="1"/>
    <xf numFmtId="0" fontId="16" fillId="0" borderId="1" xfId="0" applyFont="1" applyBorder="1"/>
    <xf numFmtId="0" fontId="20" fillId="0" borderId="1" xfId="0" applyFont="1" applyBorder="1" applyAlignment="1">
      <alignment horizontal="left"/>
    </xf>
    <xf numFmtId="0" fontId="20" fillId="17" borderId="3" xfId="0" applyFont="1" applyFill="1" applyBorder="1"/>
    <xf numFmtId="0" fontId="20" fillId="17" borderId="1" xfId="0" applyFont="1" applyFill="1" applyBorder="1"/>
    <xf numFmtId="0" fontId="27" fillId="0" borderId="1" xfId="0" applyFont="1" applyBorder="1"/>
    <xf numFmtId="0" fontId="16" fillId="12" borderId="23" xfId="0" applyFont="1" applyFill="1" applyBorder="1" applyAlignment="1">
      <alignment vertical="top" wrapText="1"/>
    </xf>
    <xf numFmtId="0" fontId="16" fillId="9" borderId="1" xfId="0" applyFont="1" applyFill="1" applyBorder="1" applyAlignment="1">
      <alignment vertical="top" wrapText="1"/>
    </xf>
    <xf numFmtId="0" fontId="16" fillId="12" borderId="1" xfId="0" applyFont="1" applyFill="1" applyBorder="1" applyAlignment="1">
      <alignment horizontal="left" vertical="top" wrapText="1"/>
    </xf>
    <xf numFmtId="0" fontId="16" fillId="12" borderId="3" xfId="0" applyFont="1" applyFill="1" applyBorder="1" applyAlignment="1">
      <alignment vertical="top" wrapText="1"/>
    </xf>
    <xf numFmtId="0" fontId="15" fillId="12" borderId="1" xfId="0" applyFont="1" applyFill="1" applyBorder="1" applyAlignment="1">
      <alignment vertical="top" wrapText="1"/>
    </xf>
    <xf numFmtId="0" fontId="16" fillId="14" borderId="1" xfId="0" applyFont="1" applyFill="1" applyBorder="1" applyAlignment="1">
      <alignment vertical="top"/>
    </xf>
    <xf numFmtId="0" fontId="16" fillId="14" borderId="3" xfId="0" applyFont="1" applyFill="1" applyBorder="1" applyAlignment="1">
      <alignment vertical="top"/>
    </xf>
    <xf numFmtId="0" fontId="16" fillId="0" borderId="1" xfId="0" applyFont="1" applyBorder="1" applyAlignment="1">
      <alignment vertical="top"/>
    </xf>
    <xf numFmtId="0" fontId="28" fillId="19" borderId="1" xfId="0" applyFont="1" applyFill="1" applyBorder="1" applyAlignment="1">
      <alignment vertical="top" wrapText="1"/>
    </xf>
    <xf numFmtId="0" fontId="15" fillId="19" borderId="2" xfId="0" applyFont="1" applyFill="1" applyBorder="1" applyAlignment="1">
      <alignment vertical="top" wrapText="1"/>
    </xf>
    <xf numFmtId="0" fontId="16" fillId="19" borderId="2" xfId="0" applyFont="1" applyFill="1" applyBorder="1" applyAlignment="1">
      <alignment horizontal="right" vertical="top" wrapText="1"/>
    </xf>
    <xf numFmtId="0" fontId="16" fillId="19" borderId="1" xfId="0" applyFont="1" applyFill="1" applyBorder="1" applyAlignment="1">
      <alignment horizontal="right" vertical="top" wrapText="1"/>
    </xf>
    <xf numFmtId="0" fontId="16" fillId="19" borderId="1" xfId="0" applyFont="1" applyFill="1" applyBorder="1" applyAlignment="1">
      <alignment vertical="top"/>
    </xf>
    <xf numFmtId="0" fontId="16" fillId="19" borderId="3" xfId="0" applyFont="1" applyFill="1" applyBorder="1" applyAlignment="1">
      <alignment horizontal="right" vertical="top" wrapText="1"/>
    </xf>
    <xf numFmtId="0" fontId="16" fillId="19" borderId="6" xfId="0" applyFont="1" applyFill="1" applyBorder="1" applyAlignment="1">
      <alignment vertical="top"/>
    </xf>
    <xf numFmtId="0" fontId="16" fillId="14" borderId="1" xfId="0" applyFont="1" applyFill="1" applyBorder="1" applyAlignment="1">
      <alignment horizontal="right" vertical="top" wrapText="1"/>
    </xf>
    <xf numFmtId="0" fontId="16" fillId="14" borderId="5" xfId="0" applyFont="1" applyFill="1" applyBorder="1" applyAlignment="1">
      <alignment vertical="top"/>
    </xf>
    <xf numFmtId="0" fontId="16" fillId="14" borderId="2" xfId="0" applyFont="1" applyFill="1" applyBorder="1" applyAlignment="1">
      <alignment horizontal="right" vertical="top" wrapText="1"/>
    </xf>
    <xf numFmtId="0" fontId="16" fillId="14" borderId="5" xfId="0" applyFont="1" applyFill="1" applyBorder="1" applyAlignment="1">
      <alignment horizontal="right" vertical="top" wrapText="1"/>
    </xf>
    <xf numFmtId="14" fontId="16" fillId="14" borderId="2" xfId="0" applyNumberFormat="1" applyFont="1" applyFill="1" applyBorder="1" applyAlignment="1">
      <alignment horizontal="right" vertical="top" wrapText="1"/>
    </xf>
    <xf numFmtId="0" fontId="16" fillId="0" borderId="1" xfId="0" applyFont="1" applyBorder="1" applyAlignment="1">
      <alignment vertical="top" wrapText="1"/>
    </xf>
    <xf numFmtId="0" fontId="16" fillId="19" borderId="3" xfId="0" applyFont="1" applyFill="1" applyBorder="1" applyAlignment="1">
      <alignment vertical="top"/>
    </xf>
    <xf numFmtId="0" fontId="16" fillId="19" borderId="5" xfId="0" applyFont="1" applyFill="1" applyBorder="1" applyAlignment="1">
      <alignment horizontal="right" vertical="top" wrapText="1"/>
    </xf>
    <xf numFmtId="0" fontId="16" fillId="19" borderId="1" xfId="0" applyFont="1" applyFill="1" applyBorder="1" applyAlignment="1">
      <alignment horizontal="right" vertical="top"/>
    </xf>
    <xf numFmtId="0" fontId="16" fillId="11" borderId="9" xfId="0" applyFont="1" applyFill="1" applyBorder="1" applyAlignment="1">
      <alignment vertical="top"/>
    </xf>
    <xf numFmtId="0" fontId="16" fillId="19" borderId="9" xfId="0" applyFont="1" applyFill="1" applyBorder="1" applyAlignment="1">
      <alignment vertical="top"/>
    </xf>
    <xf numFmtId="0" fontId="15" fillId="12" borderId="14" xfId="0" applyFont="1" applyFill="1" applyBorder="1" applyAlignment="1">
      <alignment vertical="top"/>
    </xf>
    <xf numFmtId="0" fontId="16" fillId="12" borderId="0" xfId="0" applyFont="1" applyFill="1" applyAlignment="1">
      <alignment vertical="top"/>
    </xf>
    <xf numFmtId="0" fontId="16" fillId="12" borderId="10" xfId="0" applyFont="1" applyFill="1" applyBorder="1" applyAlignment="1">
      <alignment vertical="top"/>
    </xf>
    <xf numFmtId="0" fontId="16" fillId="12" borderId="14" xfId="0" applyFont="1" applyFill="1" applyBorder="1" applyAlignment="1">
      <alignment vertical="top"/>
    </xf>
    <xf numFmtId="0" fontId="16" fillId="12" borderId="11" xfId="0" applyFont="1" applyFill="1" applyBorder="1" applyAlignment="1">
      <alignment vertical="top"/>
    </xf>
    <xf numFmtId="0" fontId="16" fillId="14" borderId="1" xfId="0" applyFont="1" applyFill="1" applyBorder="1" applyAlignment="1">
      <alignment vertical="top" wrapText="1"/>
    </xf>
    <xf numFmtId="0" fontId="16" fillId="14" borderId="3" xfId="0" applyFont="1" applyFill="1" applyBorder="1" applyAlignment="1">
      <alignment vertical="top" wrapText="1"/>
    </xf>
    <xf numFmtId="0" fontId="16" fillId="0" borderId="5" xfId="0" applyFont="1" applyBorder="1" applyAlignment="1">
      <alignment vertical="top" wrapText="1"/>
    </xf>
    <xf numFmtId="0" fontId="16" fillId="19" borderId="1" xfId="0" applyFont="1" applyFill="1" applyBorder="1" applyAlignment="1">
      <alignment vertical="top" wrapText="1"/>
    </xf>
    <xf numFmtId="0" fontId="16" fillId="19" borderId="5" xfId="0" applyFont="1" applyFill="1" applyBorder="1" applyAlignment="1">
      <alignment vertical="top" wrapText="1"/>
    </xf>
    <xf numFmtId="0" fontId="16" fillId="19" borderId="6" xfId="0" applyFont="1" applyFill="1" applyBorder="1" applyAlignment="1">
      <alignment vertical="top" wrapText="1"/>
    </xf>
    <xf numFmtId="0" fontId="16" fillId="14" borderId="5" xfId="0" applyFont="1" applyFill="1" applyBorder="1" applyAlignment="1">
      <alignment vertical="top" wrapText="1"/>
    </xf>
    <xf numFmtId="0" fontId="16" fillId="14" borderId="0" xfId="0" applyFont="1" applyFill="1" applyAlignment="1">
      <alignment vertical="top" wrapText="1"/>
    </xf>
    <xf numFmtId="0" fontId="16" fillId="19" borderId="3" xfId="0" applyFont="1" applyFill="1" applyBorder="1" applyAlignment="1">
      <alignment vertical="top" wrapText="1"/>
    </xf>
    <xf numFmtId="0" fontId="16" fillId="11" borderId="9" xfId="0" applyFont="1" applyFill="1" applyBorder="1" applyAlignment="1">
      <alignment vertical="top" wrapText="1"/>
    </xf>
    <xf numFmtId="0" fontId="16" fillId="19" borderId="9" xfId="0" applyFont="1" applyFill="1" applyBorder="1" applyAlignment="1">
      <alignment vertical="top" wrapText="1"/>
    </xf>
    <xf numFmtId="0" fontId="15" fillId="12" borderId="14" xfId="0" applyFont="1" applyFill="1" applyBorder="1" applyAlignment="1">
      <alignment vertical="top" wrapText="1"/>
    </xf>
    <xf numFmtId="0" fontId="16" fillId="12" borderId="0" xfId="0" applyFont="1" applyFill="1" applyAlignment="1">
      <alignment vertical="top" wrapText="1"/>
    </xf>
    <xf numFmtId="0" fontId="16" fillId="12" borderId="10" xfId="0" applyFont="1" applyFill="1" applyBorder="1" applyAlignment="1">
      <alignment vertical="top" wrapText="1"/>
    </xf>
    <xf numFmtId="0" fontId="16" fillId="12" borderId="14" xfId="0" applyFont="1" applyFill="1" applyBorder="1" applyAlignment="1">
      <alignment vertical="top" wrapText="1"/>
    </xf>
    <xf numFmtId="0" fontId="16" fillId="12" borderId="11" xfId="0" applyFont="1" applyFill="1" applyBorder="1" applyAlignment="1">
      <alignment vertical="top" wrapText="1"/>
    </xf>
    <xf numFmtId="0" fontId="29" fillId="12" borderId="14" xfId="0" applyFont="1" applyFill="1" applyBorder="1" applyAlignment="1">
      <alignment vertical="top"/>
    </xf>
    <xf numFmtId="0" fontId="29" fillId="12" borderId="0" xfId="0" applyFont="1" applyFill="1" applyAlignment="1">
      <alignment vertical="top"/>
    </xf>
    <xf numFmtId="0" fontId="29" fillId="12" borderId="10" xfId="0" applyFont="1" applyFill="1" applyBorder="1" applyAlignment="1">
      <alignment vertical="top"/>
    </xf>
    <xf numFmtId="0" fontId="29" fillId="0" borderId="0" xfId="0" applyFont="1" applyAlignment="1">
      <alignment vertical="top"/>
    </xf>
    <xf numFmtId="0" fontId="15" fillId="12" borderId="9" xfId="0" applyFont="1" applyFill="1" applyBorder="1" applyAlignment="1">
      <alignment vertical="top" wrapText="1"/>
    </xf>
    <xf numFmtId="0" fontId="16" fillId="14" borderId="2" xfId="0" applyFont="1" applyFill="1" applyBorder="1" applyAlignment="1">
      <alignment horizontal="center" vertical="center" wrapText="1"/>
    </xf>
    <xf numFmtId="15" fontId="16" fillId="14" borderId="2" xfId="0" applyNumberFormat="1" applyFont="1" applyFill="1" applyBorder="1" applyAlignment="1">
      <alignment horizontal="center" vertical="center" wrapText="1"/>
    </xf>
    <xf numFmtId="0" fontId="16" fillId="14" borderId="1" xfId="0" applyFont="1" applyFill="1" applyBorder="1" applyAlignment="1">
      <alignment horizontal="center" vertical="center" wrapText="1"/>
    </xf>
    <xf numFmtId="0" fontId="16" fillId="14" borderId="3" xfId="0" applyFont="1" applyFill="1" applyBorder="1" applyAlignment="1">
      <alignment horizontal="center" vertical="center" wrapText="1"/>
    </xf>
    <xf numFmtId="0" fontId="30" fillId="0" borderId="1" xfId="0" applyFont="1" applyBorder="1" applyAlignment="1">
      <alignment horizontal="center" wrapText="1"/>
    </xf>
    <xf numFmtId="0" fontId="16" fillId="11" borderId="1" xfId="0" applyFont="1" applyFill="1" applyBorder="1" applyAlignment="1">
      <alignment horizontal="center" vertical="center" textRotation="90" wrapText="1"/>
    </xf>
    <xf numFmtId="0" fontId="15" fillId="0" borderId="0" xfId="0" applyFont="1" applyAlignment="1">
      <alignment vertical="top" wrapText="1"/>
    </xf>
    <xf numFmtId="0" fontId="30" fillId="0" borderId="1" xfId="0" applyFont="1" applyBorder="1" applyAlignment="1">
      <alignment wrapText="1"/>
    </xf>
    <xf numFmtId="0" fontId="30" fillId="0" borderId="1" xfId="0" applyFont="1" applyBorder="1" applyAlignment="1">
      <alignment horizontal="right" wrapText="1"/>
    </xf>
    <xf numFmtId="0" fontId="31" fillId="0" borderId="0" xfId="0" applyFont="1" applyAlignment="1">
      <alignment vertical="top" wrapText="1"/>
    </xf>
    <xf numFmtId="10" fontId="0" fillId="0" borderId="0" xfId="0" applyNumberFormat="1"/>
    <xf numFmtId="0" fontId="0" fillId="0" borderId="0" xfId="0" applyAlignment="1">
      <alignment horizontal="right"/>
    </xf>
    <xf numFmtId="0" fontId="32" fillId="0" borderId="0" xfId="1"/>
    <xf numFmtId="0" fontId="33" fillId="2" borderId="1" xfId="1" applyFont="1" applyFill="1" applyBorder="1" applyAlignment="1">
      <alignment horizontal="left" vertical="top" wrapText="1"/>
    </xf>
    <xf numFmtId="3" fontId="14" fillId="8" borderId="0" xfId="0" applyNumberFormat="1" applyFont="1" applyFill="1"/>
    <xf numFmtId="0" fontId="1" fillId="20" borderId="1" xfId="0" applyFont="1" applyFill="1" applyBorder="1" applyAlignment="1">
      <alignment horizontal="left" vertical="top"/>
    </xf>
    <xf numFmtId="0" fontId="9" fillId="20" borderId="1" xfId="0" applyFont="1" applyFill="1" applyBorder="1" applyAlignment="1">
      <alignment vertical="top"/>
    </xf>
    <xf numFmtId="0" fontId="9" fillId="20" borderId="1" xfId="0" applyFont="1" applyFill="1" applyBorder="1" applyAlignment="1">
      <alignment vertical="top" wrapText="1"/>
    </xf>
    <xf numFmtId="0" fontId="0" fillId="20" borderId="1" xfId="0" applyFont="1" applyFill="1" applyBorder="1" applyAlignment="1">
      <alignment horizontal="left" vertical="top" wrapText="1"/>
    </xf>
    <xf numFmtId="0" fontId="10" fillId="20" borderId="1" xfId="0" applyFont="1" applyFill="1" applyBorder="1" applyAlignment="1">
      <alignment horizontal="left" vertical="top" wrapText="1"/>
    </xf>
    <xf numFmtId="0" fontId="34" fillId="20" borderId="1" xfId="0" applyFont="1" applyFill="1" applyBorder="1" applyAlignment="1">
      <alignment horizontal="left" vertical="top"/>
    </xf>
    <xf numFmtId="0" fontId="14" fillId="8" borderId="0" xfId="0" applyFont="1" applyFill="1"/>
    <xf numFmtId="0" fontId="4" fillId="21" borderId="0" xfId="0" applyFont="1" applyFill="1" applyBorder="1" applyAlignment="1">
      <alignment vertical="top"/>
    </xf>
    <xf numFmtId="0" fontId="4" fillId="22" borderId="0" xfId="0" applyFont="1" applyFill="1" applyBorder="1" applyAlignment="1">
      <alignment vertical="top"/>
    </xf>
    <xf numFmtId="0" fontId="4" fillId="23" borderId="0" xfId="0" applyFont="1" applyFill="1" applyBorder="1" applyAlignment="1">
      <alignment vertical="top"/>
    </xf>
    <xf numFmtId="0" fontId="4" fillId="0" borderId="1" xfId="0" applyFont="1" applyFill="1" applyBorder="1" applyAlignment="1">
      <alignment horizontal="right" vertical="top"/>
    </xf>
    <xf numFmtId="0" fontId="17" fillId="10" borderId="3" xfId="0" applyFont="1" applyFill="1" applyBorder="1" applyAlignment="1">
      <alignment horizontal="left" vertical="top" wrapText="1"/>
    </xf>
    <xf numFmtId="0" fontId="17" fillId="10" borderId="4" xfId="0" applyFont="1" applyFill="1" applyBorder="1" applyAlignment="1">
      <alignment horizontal="left" vertical="top" wrapText="1"/>
    </xf>
    <xf numFmtId="0" fontId="17" fillId="10" borderId="5" xfId="0" applyFont="1" applyFill="1" applyBorder="1" applyAlignment="1">
      <alignment horizontal="left" vertical="top" wrapText="1"/>
    </xf>
    <xf numFmtId="0" fontId="16" fillId="11" borderId="2" xfId="0" applyFont="1" applyFill="1" applyBorder="1" applyAlignment="1">
      <alignment vertical="top" wrapText="1"/>
    </xf>
    <xf numFmtId="0" fontId="16" fillId="11" borderId="6" xfId="0" applyFont="1" applyFill="1" applyBorder="1" applyAlignment="1">
      <alignment vertical="top" wrapText="1"/>
    </xf>
    <xf numFmtId="0" fontId="19" fillId="10" borderId="7" xfId="0" applyFont="1" applyFill="1" applyBorder="1" applyAlignment="1">
      <alignment horizontal="center" vertical="top" wrapText="1"/>
    </xf>
    <xf numFmtId="0" fontId="19" fillId="10" borderId="8" xfId="0" applyFont="1" applyFill="1" applyBorder="1" applyAlignment="1">
      <alignment horizontal="center" vertical="top" wrapText="1"/>
    </xf>
    <xf numFmtId="0" fontId="19" fillId="10" borderId="13" xfId="0" applyFont="1" applyFill="1" applyBorder="1" applyAlignment="1">
      <alignment horizontal="center" vertical="top" wrapText="1"/>
    </xf>
    <xf numFmtId="0" fontId="16" fillId="11" borderId="2" xfId="0" applyFont="1" applyFill="1" applyBorder="1" applyAlignment="1">
      <alignment horizontal="center" vertical="top" wrapText="1"/>
    </xf>
    <xf numFmtId="0" fontId="16" fillId="11" borderId="6" xfId="0" applyFont="1" applyFill="1" applyBorder="1" applyAlignment="1">
      <alignment horizontal="center" vertical="top" wrapText="1"/>
    </xf>
    <xf numFmtId="0" fontId="15" fillId="12" borderId="8" xfId="0" applyFont="1" applyFill="1" applyBorder="1" applyAlignment="1">
      <alignment horizontal="left" vertical="top" wrapText="1"/>
    </xf>
    <xf numFmtId="0" fontId="15" fillId="12" borderId="13" xfId="0" applyFont="1" applyFill="1" applyBorder="1" applyAlignment="1">
      <alignment horizontal="left" vertical="top" wrapText="1"/>
    </xf>
    <xf numFmtId="0" fontId="15" fillId="12" borderId="0" xfId="0" applyFont="1" applyFill="1" applyBorder="1" applyAlignment="1">
      <alignment horizontal="left" vertical="top" wrapText="1"/>
    </xf>
    <xf numFmtId="0" fontId="15" fillId="12" borderId="10" xfId="0" applyFont="1" applyFill="1" applyBorder="1" applyAlignment="1">
      <alignment horizontal="left" vertical="top" wrapText="1"/>
    </xf>
    <xf numFmtId="0" fontId="16" fillId="12" borderId="6" xfId="0" applyFont="1" applyFill="1" applyBorder="1" applyAlignment="1">
      <alignment vertical="top" wrapText="1"/>
    </xf>
    <xf numFmtId="0" fontId="16" fillId="11" borderId="2" xfId="0" applyFont="1" applyFill="1" applyBorder="1" applyAlignment="1">
      <alignment horizontal="center" vertical="center" textRotation="90" wrapText="1"/>
    </xf>
    <xf numFmtId="0" fontId="16" fillId="11" borderId="6" xfId="0" applyFont="1" applyFill="1" applyBorder="1" applyAlignment="1">
      <alignment horizontal="center" vertical="center" textRotation="90" wrapText="1"/>
    </xf>
    <xf numFmtId="0" fontId="16" fillId="11" borderId="9" xfId="0" applyFont="1" applyFill="1" applyBorder="1" applyAlignment="1">
      <alignment horizontal="center" vertical="center" textRotation="90" wrapText="1"/>
    </xf>
    <xf numFmtId="0" fontId="15" fillId="12" borderId="2" xfId="0" applyFont="1" applyFill="1" applyBorder="1" applyAlignment="1">
      <alignment vertical="top" wrapText="1"/>
    </xf>
    <xf numFmtId="0" fontId="15" fillId="12" borderId="6" xfId="0" applyFont="1" applyFill="1" applyBorder="1" applyAlignment="1">
      <alignment vertical="top" wrapText="1"/>
    </xf>
    <xf numFmtId="0" fontId="15" fillId="12" borderId="9" xfId="0" applyFont="1" applyFill="1" applyBorder="1" applyAlignment="1">
      <alignment vertical="top" wrapText="1"/>
    </xf>
    <xf numFmtId="0" fontId="16" fillId="14" borderId="2" xfId="0" applyFont="1" applyFill="1" applyBorder="1" applyAlignment="1">
      <alignment vertical="top" wrapText="1"/>
    </xf>
    <xf numFmtId="0" fontId="16" fillId="14" borderId="6" xfId="0" applyFont="1" applyFill="1" applyBorder="1" applyAlignment="1">
      <alignment vertical="top" wrapText="1"/>
    </xf>
    <xf numFmtId="0" fontId="16" fillId="14" borderId="9" xfId="0" applyFont="1" applyFill="1" applyBorder="1" applyAlignment="1">
      <alignment vertical="top" wrapText="1"/>
    </xf>
    <xf numFmtId="0" fontId="16" fillId="12" borderId="2" xfId="0" applyFont="1" applyFill="1" applyBorder="1" applyAlignment="1">
      <alignment vertical="top" wrapText="1"/>
    </xf>
    <xf numFmtId="0" fontId="16" fillId="12" borderId="9" xfId="0" applyFont="1" applyFill="1" applyBorder="1" applyAlignment="1">
      <alignment vertical="top" wrapText="1"/>
    </xf>
    <xf numFmtId="0" fontId="16" fillId="13" borderId="3" xfId="0" applyFont="1" applyFill="1" applyBorder="1" applyAlignment="1">
      <alignment horizontal="center" vertical="top" wrapText="1"/>
    </xf>
    <xf numFmtId="0" fontId="16" fillId="13" borderId="4" xfId="0" applyFont="1" applyFill="1" applyBorder="1" applyAlignment="1">
      <alignment horizontal="center" vertical="top" wrapText="1"/>
    </xf>
    <xf numFmtId="0" fontId="16" fillId="13" borderId="5" xfId="0" applyFont="1" applyFill="1" applyBorder="1" applyAlignment="1">
      <alignment horizontal="center" vertical="top" wrapText="1"/>
    </xf>
    <xf numFmtId="0" fontId="16" fillId="0" borderId="14" xfId="0" applyFont="1" applyBorder="1" applyAlignment="1">
      <alignment vertical="top" wrapText="1"/>
    </xf>
    <xf numFmtId="0" fontId="16" fillId="0" borderId="0" xfId="0" applyFont="1" applyAlignment="1">
      <alignment vertical="top" wrapText="1"/>
    </xf>
    <xf numFmtId="0" fontId="20" fillId="0" borderId="0" xfId="0" applyFont="1"/>
    <xf numFmtId="0" fontId="24" fillId="17" borderId="3" xfId="0" applyFont="1" applyFill="1" applyBorder="1" applyAlignment="1">
      <alignment horizontal="center" vertical="center"/>
    </xf>
    <xf numFmtId="0" fontId="24" fillId="17" borderId="4" xfId="0" applyFont="1" applyFill="1" applyBorder="1" applyAlignment="1">
      <alignment horizontal="center" vertical="center"/>
    </xf>
    <xf numFmtId="0" fontId="24" fillId="17" borderId="5" xfId="0" applyFont="1" applyFill="1" applyBorder="1" applyAlignment="1">
      <alignment horizontal="center" vertical="center"/>
    </xf>
    <xf numFmtId="0" fontId="20" fillId="0" borderId="10" xfId="0" applyFont="1" applyBorder="1"/>
    <xf numFmtId="0" fontId="25" fillId="0" borderId="2" xfId="0" applyFont="1" applyBorder="1" applyAlignment="1">
      <alignment horizontal="center" vertical="center" wrapText="1"/>
    </xf>
    <xf numFmtId="0" fontId="25" fillId="0" borderId="9" xfId="0" applyFont="1" applyBorder="1" applyAlignment="1">
      <alignment horizontal="center" vertical="center" wrapText="1"/>
    </xf>
    <xf numFmtId="0" fontId="26" fillId="18" borderId="17" xfId="0" applyFont="1" applyFill="1" applyBorder="1" applyAlignment="1">
      <alignment horizontal="center" vertical="top" wrapText="1"/>
    </xf>
    <xf numFmtId="0" fontId="26" fillId="18" borderId="18" xfId="0" applyFont="1" applyFill="1" applyBorder="1" applyAlignment="1">
      <alignment horizontal="center" vertical="top" wrapText="1"/>
    </xf>
    <xf numFmtId="0" fontId="26" fillId="18" borderId="19" xfId="0" applyFont="1" applyFill="1" applyBorder="1" applyAlignment="1">
      <alignment horizontal="center" vertical="top" wrapText="1"/>
    </xf>
    <xf numFmtId="0" fontId="26" fillId="18" borderId="20" xfId="0" applyFont="1" applyFill="1" applyBorder="1" applyAlignment="1">
      <alignment horizontal="center" vertical="top" wrapText="1"/>
    </xf>
    <xf numFmtId="0" fontId="26" fillId="18" borderId="21" xfId="0" applyFont="1" applyFill="1" applyBorder="1" applyAlignment="1">
      <alignment horizontal="center" vertical="top" wrapText="1"/>
    </xf>
    <xf numFmtId="0" fontId="26" fillId="18" borderId="22" xfId="0" applyFont="1" applyFill="1" applyBorder="1" applyAlignment="1">
      <alignment horizontal="center" vertical="top" wrapText="1"/>
    </xf>
    <xf numFmtId="0" fontId="26" fillId="18" borderId="2" xfId="0" applyFont="1" applyFill="1" applyBorder="1" applyAlignment="1">
      <alignment horizontal="center" vertical="top" wrapText="1"/>
    </xf>
    <xf numFmtId="0" fontId="26" fillId="18" borderId="9" xfId="0" applyFont="1" applyFill="1" applyBorder="1" applyAlignment="1">
      <alignment horizontal="center" vertical="top" wrapText="1"/>
    </xf>
    <xf numFmtId="0" fontId="16" fillId="11" borderId="7" xfId="0" applyFont="1" applyFill="1" applyBorder="1" applyAlignment="1">
      <alignment horizontal="center" vertical="top" wrapText="1"/>
    </xf>
    <xf numFmtId="0" fontId="16" fillId="11" borderId="8" xfId="0" applyFont="1" applyFill="1" applyBorder="1" applyAlignment="1">
      <alignment horizontal="center" vertical="top" wrapText="1"/>
    </xf>
    <xf numFmtId="0" fontId="16" fillId="11" borderId="14" xfId="0" applyFont="1" applyFill="1" applyBorder="1" applyAlignment="1">
      <alignment horizontal="center" vertical="top" wrapText="1"/>
    </xf>
    <xf numFmtId="0" fontId="16" fillId="11" borderId="0" xfId="0" applyFont="1" applyFill="1" applyBorder="1" applyAlignment="1">
      <alignment horizontal="center" vertical="top" wrapText="1"/>
    </xf>
    <xf numFmtId="0" fontId="15" fillId="12" borderId="11" xfId="0" applyFont="1" applyFill="1" applyBorder="1" applyAlignment="1">
      <alignment horizontal="left" vertical="top" wrapText="1"/>
    </xf>
    <xf numFmtId="0" fontId="15" fillId="12" borderId="12" xfId="0" applyFont="1" applyFill="1" applyBorder="1" applyAlignment="1">
      <alignment horizontal="left" vertical="top" wrapText="1"/>
    </xf>
    <xf numFmtId="0" fontId="16" fillId="11" borderId="2" xfId="0" applyFont="1" applyFill="1" applyBorder="1" applyAlignment="1">
      <alignment horizontal="center" vertical="center" textRotation="90"/>
    </xf>
    <xf numFmtId="0" fontId="16" fillId="11" borderId="6" xfId="0" applyFont="1" applyFill="1" applyBorder="1" applyAlignment="1">
      <alignment horizontal="center" vertical="center" textRotation="90"/>
    </xf>
    <xf numFmtId="0" fontId="16" fillId="11" borderId="9" xfId="0" applyFont="1" applyFill="1" applyBorder="1" applyAlignment="1">
      <alignment horizontal="center" vertical="center" textRotation="90"/>
    </xf>
    <xf numFmtId="0" fontId="16" fillId="11" borderId="7" xfId="0" applyFont="1" applyFill="1" applyBorder="1" applyAlignment="1">
      <alignment horizontal="center" vertical="top"/>
    </xf>
    <xf numFmtId="0" fontId="16" fillId="11" borderId="8" xfId="0" applyFont="1" applyFill="1" applyBorder="1" applyAlignment="1">
      <alignment horizontal="center" vertical="top"/>
    </xf>
    <xf numFmtId="0" fontId="16" fillId="11" borderId="14" xfId="0" applyFont="1" applyFill="1" applyBorder="1" applyAlignment="1">
      <alignment horizontal="center" vertical="top"/>
    </xf>
    <xf numFmtId="0" fontId="16" fillId="11" borderId="0" xfId="0" applyFont="1" applyFill="1" applyBorder="1" applyAlignment="1">
      <alignment horizontal="center" vertical="top"/>
    </xf>
    <xf numFmtId="0" fontId="16" fillId="11" borderId="2" xfId="0" applyFont="1" applyFill="1" applyBorder="1" applyAlignment="1">
      <alignment horizontal="center" vertical="top"/>
    </xf>
    <xf numFmtId="0" fontId="16" fillId="11" borderId="6" xfId="0" applyFont="1" applyFill="1" applyBorder="1" applyAlignment="1">
      <alignment horizontal="center" vertical="top"/>
    </xf>
    <xf numFmtId="0" fontId="17" fillId="10" borderId="3" xfId="0" applyFont="1" applyFill="1" applyBorder="1" applyAlignment="1">
      <alignment horizontal="left" vertical="top"/>
    </xf>
    <xf numFmtId="0" fontId="17" fillId="10" borderId="4" xfId="0" applyFont="1" applyFill="1" applyBorder="1" applyAlignment="1">
      <alignment horizontal="left" vertical="top"/>
    </xf>
    <xf numFmtId="0" fontId="17" fillId="10" borderId="5" xfId="0" applyFont="1" applyFill="1" applyBorder="1" applyAlignment="1">
      <alignment horizontal="left" vertical="top"/>
    </xf>
    <xf numFmtId="0" fontId="16" fillId="11" borderId="2" xfId="0" applyFont="1" applyFill="1" applyBorder="1" applyAlignment="1">
      <alignment vertical="top"/>
    </xf>
    <xf numFmtId="0" fontId="16" fillId="11" borderId="6" xfId="0" applyFont="1" applyFill="1" applyBorder="1" applyAlignment="1">
      <alignment vertical="top"/>
    </xf>
    <xf numFmtId="0" fontId="19" fillId="10" borderId="7" xfId="0" applyFont="1" applyFill="1" applyBorder="1" applyAlignment="1">
      <alignment horizontal="center" vertical="top"/>
    </xf>
    <xf numFmtId="0" fontId="19" fillId="10" borderId="8" xfId="0" applyFont="1" applyFill="1" applyBorder="1" applyAlignment="1">
      <alignment horizontal="center" vertical="top"/>
    </xf>
    <xf numFmtId="0" fontId="19" fillId="10" borderId="13" xfId="0" applyFont="1" applyFill="1" applyBorder="1" applyAlignment="1">
      <alignment horizontal="center" vertical="top"/>
    </xf>
    <xf numFmtId="3" fontId="4" fillId="0" borderId="1" xfId="0" applyNumberFormat="1" applyFont="1" applyFill="1" applyBorder="1" applyAlignment="1">
      <alignment horizontal="right" vertical="top"/>
    </xf>
    <xf numFmtId="3" fontId="16" fillId="14" borderId="1" xfId="0" applyNumberFormat="1" applyFont="1" applyFill="1" applyBorder="1" applyAlignment="1">
      <alignment vertical="top"/>
    </xf>
  </cellXfs>
  <cellStyles count="2">
    <cellStyle name="Hyperlink" xfId="1" builtinId="8"/>
    <cellStyle name="Normal" xfId="0" builtinId="0"/>
  </cellStyles>
  <dxfs count="1">
    <dxf>
      <fill>
        <patternFill>
          <fgColor theme="9" tint="0.39994506668294322"/>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9.jpeg"/><Relationship Id="rId2" Type="http://schemas.openxmlformats.org/officeDocument/2006/relationships/image" Target="../media/image28.jpeg"/><Relationship Id="rId1" Type="http://schemas.openxmlformats.org/officeDocument/2006/relationships/image" Target="../media/image27.jpeg"/><Relationship Id="rId4" Type="http://schemas.openxmlformats.org/officeDocument/2006/relationships/image" Target="../media/image30.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drawing4.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5.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7.emf"/></Relationships>
</file>

<file path=xl/drawings/_rels/drawing8.x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_rels/drawing9.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jpeg"/><Relationship Id="rId5" Type="http://schemas.openxmlformats.org/officeDocument/2006/relationships/image" Target="../media/image24.emf"/><Relationship Id="rId4"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editAs="oneCell">
    <xdr:from>
      <xdr:col>16</xdr:col>
      <xdr:colOff>0</xdr:colOff>
      <xdr:row>1</xdr:row>
      <xdr:rowOff>12700</xdr:rowOff>
    </xdr:from>
    <xdr:to>
      <xdr:col>24</xdr:col>
      <xdr:colOff>503776</xdr:colOff>
      <xdr:row>50</xdr:row>
      <xdr:rowOff>114300</xdr:rowOff>
    </xdr:to>
    <xdr:pic>
      <xdr:nvPicPr>
        <xdr:cNvPr id="3" name="Picture 2">
          <a:extLst>
            <a:ext uri="{FF2B5EF4-FFF2-40B4-BE49-F238E27FC236}">
              <a16:creationId xmlns:a16="http://schemas.microsoft.com/office/drawing/2014/main" id="{13A5E882-E9CA-EB45-854B-0CC856EAACED}"/>
            </a:ext>
          </a:extLst>
        </xdr:cNvPr>
        <xdr:cNvPicPr>
          <a:picLocks noChangeAspect="1"/>
        </xdr:cNvPicPr>
      </xdr:nvPicPr>
      <xdr:blipFill>
        <a:blip xmlns:r="http://schemas.openxmlformats.org/officeDocument/2006/relationships" r:embed="rId1"/>
        <a:stretch>
          <a:fillRect/>
        </a:stretch>
      </xdr:blipFill>
      <xdr:spPr>
        <a:xfrm>
          <a:off x="13208000" y="584200"/>
          <a:ext cx="7107776" cy="10058400"/>
        </a:xfrm>
        <a:prstGeom prst="rect">
          <a:avLst/>
        </a:prstGeom>
      </xdr:spPr>
    </xdr:pic>
    <xdr:clientData/>
  </xdr:twoCellAnchor>
  <xdr:twoCellAnchor editAs="oneCell">
    <xdr:from>
      <xdr:col>16</xdr:col>
      <xdr:colOff>88900</xdr:colOff>
      <xdr:row>42</xdr:row>
      <xdr:rowOff>152400</xdr:rowOff>
    </xdr:from>
    <xdr:to>
      <xdr:col>24</xdr:col>
      <xdr:colOff>592676</xdr:colOff>
      <xdr:row>92</xdr:row>
      <xdr:rowOff>50800</xdr:rowOff>
    </xdr:to>
    <xdr:pic>
      <xdr:nvPicPr>
        <xdr:cNvPr id="4" name="Picture 3">
          <a:extLst>
            <a:ext uri="{FF2B5EF4-FFF2-40B4-BE49-F238E27FC236}">
              <a16:creationId xmlns:a16="http://schemas.microsoft.com/office/drawing/2014/main" id="{BE71CFF9-AF88-2B45-BF86-E9646046F574}"/>
            </a:ext>
          </a:extLst>
        </xdr:cNvPr>
        <xdr:cNvPicPr>
          <a:picLocks noChangeAspect="1"/>
        </xdr:cNvPicPr>
      </xdr:nvPicPr>
      <xdr:blipFill>
        <a:blip xmlns:r="http://schemas.openxmlformats.org/officeDocument/2006/relationships" r:embed="rId2"/>
        <a:stretch>
          <a:fillRect/>
        </a:stretch>
      </xdr:blipFill>
      <xdr:spPr>
        <a:xfrm>
          <a:off x="13296900" y="8648700"/>
          <a:ext cx="7107776" cy="10058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503776</xdr:colOff>
      <xdr:row>49</xdr:row>
      <xdr:rowOff>101600</xdr:rowOff>
    </xdr:to>
    <xdr:pic>
      <xdr:nvPicPr>
        <xdr:cNvPr id="2" name="Picture 1">
          <a:extLst>
            <a:ext uri="{FF2B5EF4-FFF2-40B4-BE49-F238E27FC236}">
              <a16:creationId xmlns:a16="http://schemas.microsoft.com/office/drawing/2014/main" id="{8E65F7E8-8E9A-F349-850C-E99BD51399FB}"/>
            </a:ext>
          </a:extLst>
        </xdr:cNvPr>
        <xdr:cNvPicPr>
          <a:picLocks noChangeAspect="1"/>
        </xdr:cNvPicPr>
      </xdr:nvPicPr>
      <xdr:blipFill>
        <a:blip xmlns:r="http://schemas.openxmlformats.org/officeDocument/2006/relationships" r:embed="rId1"/>
        <a:stretch>
          <a:fillRect/>
        </a:stretch>
      </xdr:blipFill>
      <xdr:spPr>
        <a:xfrm>
          <a:off x="0" y="0"/>
          <a:ext cx="7107776" cy="10058400"/>
        </a:xfrm>
        <a:prstGeom prst="rect">
          <a:avLst/>
        </a:prstGeom>
      </xdr:spPr>
    </xdr:pic>
    <xdr:clientData/>
  </xdr:twoCellAnchor>
  <xdr:twoCellAnchor editAs="oneCell">
    <xdr:from>
      <xdr:col>0</xdr:col>
      <xdr:colOff>0</xdr:colOff>
      <xdr:row>49</xdr:row>
      <xdr:rowOff>76200</xdr:rowOff>
    </xdr:from>
    <xdr:to>
      <xdr:col>8</xdr:col>
      <xdr:colOff>503776</xdr:colOff>
      <xdr:row>98</xdr:row>
      <xdr:rowOff>177800</xdr:rowOff>
    </xdr:to>
    <xdr:pic>
      <xdr:nvPicPr>
        <xdr:cNvPr id="3" name="Picture 2">
          <a:extLst>
            <a:ext uri="{FF2B5EF4-FFF2-40B4-BE49-F238E27FC236}">
              <a16:creationId xmlns:a16="http://schemas.microsoft.com/office/drawing/2014/main" id="{24CC17F8-0004-414B-993D-35CE6ADBBEBB}"/>
            </a:ext>
          </a:extLst>
        </xdr:cNvPr>
        <xdr:cNvPicPr>
          <a:picLocks noChangeAspect="1"/>
        </xdr:cNvPicPr>
      </xdr:nvPicPr>
      <xdr:blipFill>
        <a:blip xmlns:r="http://schemas.openxmlformats.org/officeDocument/2006/relationships" r:embed="rId2"/>
        <a:stretch>
          <a:fillRect/>
        </a:stretch>
      </xdr:blipFill>
      <xdr:spPr>
        <a:xfrm>
          <a:off x="0" y="10033000"/>
          <a:ext cx="7107776" cy="10058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515722</xdr:colOff>
      <xdr:row>49</xdr:row>
      <xdr:rowOff>101600</xdr:rowOff>
    </xdr:to>
    <xdr:pic>
      <xdr:nvPicPr>
        <xdr:cNvPr id="2" name="Picture 1">
          <a:extLst>
            <a:ext uri="{FF2B5EF4-FFF2-40B4-BE49-F238E27FC236}">
              <a16:creationId xmlns:a16="http://schemas.microsoft.com/office/drawing/2014/main" id="{BE437951-EE20-0C4A-8104-86D7F6DBD5AC}"/>
            </a:ext>
          </a:extLst>
        </xdr:cNvPr>
        <xdr:cNvPicPr>
          <a:picLocks noChangeAspect="1"/>
        </xdr:cNvPicPr>
      </xdr:nvPicPr>
      <xdr:blipFill>
        <a:blip xmlns:r="http://schemas.openxmlformats.org/officeDocument/2006/relationships" r:embed="rId1"/>
        <a:stretch>
          <a:fillRect/>
        </a:stretch>
      </xdr:blipFill>
      <xdr:spPr>
        <a:xfrm>
          <a:off x="0" y="0"/>
          <a:ext cx="7119722" cy="10058400"/>
        </a:xfrm>
        <a:prstGeom prst="rect">
          <a:avLst/>
        </a:prstGeom>
      </xdr:spPr>
    </xdr:pic>
    <xdr:clientData/>
  </xdr:twoCellAnchor>
  <xdr:twoCellAnchor editAs="oneCell">
    <xdr:from>
      <xdr:col>0</xdr:col>
      <xdr:colOff>0</xdr:colOff>
      <xdr:row>102</xdr:row>
      <xdr:rowOff>139700</xdr:rowOff>
    </xdr:from>
    <xdr:to>
      <xdr:col>8</xdr:col>
      <xdr:colOff>515722</xdr:colOff>
      <xdr:row>152</xdr:row>
      <xdr:rowOff>38100</xdr:rowOff>
    </xdr:to>
    <xdr:pic>
      <xdr:nvPicPr>
        <xdr:cNvPr id="3" name="Picture 2">
          <a:extLst>
            <a:ext uri="{FF2B5EF4-FFF2-40B4-BE49-F238E27FC236}">
              <a16:creationId xmlns:a16="http://schemas.microsoft.com/office/drawing/2014/main" id="{BED775F0-C72D-464F-8433-FFF03FF5CF7A}"/>
            </a:ext>
          </a:extLst>
        </xdr:cNvPr>
        <xdr:cNvPicPr>
          <a:picLocks noChangeAspect="1"/>
        </xdr:cNvPicPr>
      </xdr:nvPicPr>
      <xdr:blipFill>
        <a:blip xmlns:r="http://schemas.openxmlformats.org/officeDocument/2006/relationships" r:embed="rId2"/>
        <a:stretch>
          <a:fillRect/>
        </a:stretch>
      </xdr:blipFill>
      <xdr:spPr>
        <a:xfrm>
          <a:off x="0" y="20866100"/>
          <a:ext cx="7119722" cy="10058400"/>
        </a:xfrm>
        <a:prstGeom prst="rect">
          <a:avLst/>
        </a:prstGeom>
      </xdr:spPr>
    </xdr:pic>
    <xdr:clientData/>
  </xdr:twoCellAnchor>
  <xdr:twoCellAnchor editAs="oneCell">
    <xdr:from>
      <xdr:col>0</xdr:col>
      <xdr:colOff>0</xdr:colOff>
      <xdr:row>49</xdr:row>
      <xdr:rowOff>76200</xdr:rowOff>
    </xdr:from>
    <xdr:to>
      <xdr:col>9</xdr:col>
      <xdr:colOff>342900</xdr:colOff>
      <xdr:row>76</xdr:row>
      <xdr:rowOff>84645</xdr:rowOff>
    </xdr:to>
    <xdr:pic>
      <xdr:nvPicPr>
        <xdr:cNvPr id="4" name="Picture 3">
          <a:extLst>
            <a:ext uri="{FF2B5EF4-FFF2-40B4-BE49-F238E27FC236}">
              <a16:creationId xmlns:a16="http://schemas.microsoft.com/office/drawing/2014/main" id="{1DA15889-5BBC-2243-96CC-2E15490E0A6A}"/>
            </a:ext>
          </a:extLst>
        </xdr:cNvPr>
        <xdr:cNvPicPr>
          <a:picLocks noChangeAspect="1"/>
        </xdr:cNvPicPr>
      </xdr:nvPicPr>
      <xdr:blipFill>
        <a:blip xmlns:r="http://schemas.openxmlformats.org/officeDocument/2006/relationships" r:embed="rId3"/>
        <a:stretch>
          <a:fillRect/>
        </a:stretch>
      </xdr:blipFill>
      <xdr:spPr>
        <a:xfrm>
          <a:off x="0" y="10033000"/>
          <a:ext cx="7772400" cy="5494845"/>
        </a:xfrm>
        <a:prstGeom prst="rect">
          <a:avLst/>
        </a:prstGeom>
      </xdr:spPr>
    </xdr:pic>
    <xdr:clientData/>
  </xdr:twoCellAnchor>
  <xdr:twoCellAnchor editAs="oneCell">
    <xdr:from>
      <xdr:col>0</xdr:col>
      <xdr:colOff>0</xdr:colOff>
      <xdr:row>75</xdr:row>
      <xdr:rowOff>50800</xdr:rowOff>
    </xdr:from>
    <xdr:to>
      <xdr:col>9</xdr:col>
      <xdr:colOff>342900</xdr:colOff>
      <xdr:row>102</xdr:row>
      <xdr:rowOff>59245</xdr:rowOff>
    </xdr:to>
    <xdr:pic>
      <xdr:nvPicPr>
        <xdr:cNvPr id="5" name="Picture 4">
          <a:extLst>
            <a:ext uri="{FF2B5EF4-FFF2-40B4-BE49-F238E27FC236}">
              <a16:creationId xmlns:a16="http://schemas.microsoft.com/office/drawing/2014/main" id="{9199BC1C-06BF-8443-976D-CBE0603AF613}"/>
            </a:ext>
          </a:extLst>
        </xdr:cNvPr>
        <xdr:cNvPicPr>
          <a:picLocks noChangeAspect="1"/>
        </xdr:cNvPicPr>
      </xdr:nvPicPr>
      <xdr:blipFill>
        <a:blip xmlns:r="http://schemas.openxmlformats.org/officeDocument/2006/relationships" r:embed="rId4"/>
        <a:stretch>
          <a:fillRect/>
        </a:stretch>
      </xdr:blipFill>
      <xdr:spPr>
        <a:xfrm>
          <a:off x="0" y="15290800"/>
          <a:ext cx="7772400" cy="54948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503776</xdr:colOff>
      <xdr:row>49</xdr:row>
      <xdr:rowOff>101600</xdr:rowOff>
    </xdr:to>
    <xdr:pic>
      <xdr:nvPicPr>
        <xdr:cNvPr id="2" name="Picture 1">
          <a:extLst>
            <a:ext uri="{FF2B5EF4-FFF2-40B4-BE49-F238E27FC236}">
              <a16:creationId xmlns:a16="http://schemas.microsoft.com/office/drawing/2014/main" id="{CD4DC6BD-E6B3-E246-A5F7-D50F5728EA70}"/>
            </a:ext>
          </a:extLst>
        </xdr:cNvPr>
        <xdr:cNvPicPr>
          <a:picLocks noChangeAspect="1"/>
        </xdr:cNvPicPr>
      </xdr:nvPicPr>
      <xdr:blipFill>
        <a:blip xmlns:r="http://schemas.openxmlformats.org/officeDocument/2006/relationships" r:embed="rId1"/>
        <a:stretch>
          <a:fillRect/>
        </a:stretch>
      </xdr:blipFill>
      <xdr:spPr>
        <a:xfrm>
          <a:off x="0" y="0"/>
          <a:ext cx="7107776" cy="10058400"/>
        </a:xfrm>
        <a:prstGeom prst="rect">
          <a:avLst/>
        </a:prstGeom>
      </xdr:spPr>
    </xdr:pic>
    <xdr:clientData/>
  </xdr:twoCellAnchor>
  <xdr:twoCellAnchor editAs="oneCell">
    <xdr:from>
      <xdr:col>0</xdr:col>
      <xdr:colOff>0</xdr:colOff>
      <xdr:row>49</xdr:row>
      <xdr:rowOff>76200</xdr:rowOff>
    </xdr:from>
    <xdr:to>
      <xdr:col>8</xdr:col>
      <xdr:colOff>503776</xdr:colOff>
      <xdr:row>98</xdr:row>
      <xdr:rowOff>177800</xdr:rowOff>
    </xdr:to>
    <xdr:pic>
      <xdr:nvPicPr>
        <xdr:cNvPr id="4" name="Picture 3">
          <a:extLst>
            <a:ext uri="{FF2B5EF4-FFF2-40B4-BE49-F238E27FC236}">
              <a16:creationId xmlns:a16="http://schemas.microsoft.com/office/drawing/2014/main" id="{548F73DB-5492-6A49-9AEB-61DB59C93C45}"/>
            </a:ext>
          </a:extLst>
        </xdr:cNvPr>
        <xdr:cNvPicPr>
          <a:picLocks noChangeAspect="1"/>
        </xdr:cNvPicPr>
      </xdr:nvPicPr>
      <xdr:blipFill>
        <a:blip xmlns:r="http://schemas.openxmlformats.org/officeDocument/2006/relationships" r:embed="rId2"/>
        <a:stretch>
          <a:fillRect/>
        </a:stretch>
      </xdr:blipFill>
      <xdr:spPr>
        <a:xfrm>
          <a:off x="0" y="10033000"/>
          <a:ext cx="7107776" cy="10058400"/>
        </a:xfrm>
        <a:prstGeom prst="rect">
          <a:avLst/>
        </a:prstGeom>
      </xdr:spPr>
    </xdr:pic>
    <xdr:clientData/>
  </xdr:twoCellAnchor>
  <xdr:twoCellAnchor editAs="oneCell">
    <xdr:from>
      <xdr:col>0</xdr:col>
      <xdr:colOff>0</xdr:colOff>
      <xdr:row>98</xdr:row>
      <xdr:rowOff>152400</xdr:rowOff>
    </xdr:from>
    <xdr:to>
      <xdr:col>8</xdr:col>
      <xdr:colOff>503776</xdr:colOff>
      <xdr:row>148</xdr:row>
      <xdr:rowOff>50800</xdr:rowOff>
    </xdr:to>
    <xdr:pic>
      <xdr:nvPicPr>
        <xdr:cNvPr id="5" name="Picture 4">
          <a:extLst>
            <a:ext uri="{FF2B5EF4-FFF2-40B4-BE49-F238E27FC236}">
              <a16:creationId xmlns:a16="http://schemas.microsoft.com/office/drawing/2014/main" id="{09462D1A-A0FA-5046-BFBC-AE2AD11D6B57}"/>
            </a:ext>
          </a:extLst>
        </xdr:cNvPr>
        <xdr:cNvPicPr>
          <a:picLocks noChangeAspect="1"/>
        </xdr:cNvPicPr>
      </xdr:nvPicPr>
      <xdr:blipFill>
        <a:blip xmlns:r="http://schemas.openxmlformats.org/officeDocument/2006/relationships" r:embed="rId3"/>
        <a:stretch>
          <a:fillRect/>
        </a:stretch>
      </xdr:blipFill>
      <xdr:spPr>
        <a:xfrm>
          <a:off x="0" y="20066000"/>
          <a:ext cx="7107776"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503776</xdr:colOff>
      <xdr:row>49</xdr:row>
      <xdr:rowOff>101600</xdr:rowOff>
    </xdr:to>
    <xdr:pic>
      <xdr:nvPicPr>
        <xdr:cNvPr id="2" name="Picture 1">
          <a:extLst>
            <a:ext uri="{FF2B5EF4-FFF2-40B4-BE49-F238E27FC236}">
              <a16:creationId xmlns:a16="http://schemas.microsoft.com/office/drawing/2014/main" id="{0E7A550C-31B4-9341-9687-9675B4BB5786}"/>
            </a:ext>
          </a:extLst>
        </xdr:cNvPr>
        <xdr:cNvPicPr>
          <a:picLocks noChangeAspect="1"/>
        </xdr:cNvPicPr>
      </xdr:nvPicPr>
      <xdr:blipFill>
        <a:blip xmlns:r="http://schemas.openxmlformats.org/officeDocument/2006/relationships" r:embed="rId1"/>
        <a:stretch>
          <a:fillRect/>
        </a:stretch>
      </xdr:blipFill>
      <xdr:spPr>
        <a:xfrm>
          <a:off x="0" y="0"/>
          <a:ext cx="7107776" cy="10058400"/>
        </a:xfrm>
        <a:prstGeom prst="rect">
          <a:avLst/>
        </a:prstGeom>
      </xdr:spPr>
    </xdr:pic>
    <xdr:clientData/>
  </xdr:twoCellAnchor>
  <xdr:twoCellAnchor editAs="oneCell">
    <xdr:from>
      <xdr:col>0</xdr:col>
      <xdr:colOff>0</xdr:colOff>
      <xdr:row>45</xdr:row>
      <xdr:rowOff>88900</xdr:rowOff>
    </xdr:from>
    <xdr:to>
      <xdr:col>8</xdr:col>
      <xdr:colOff>503776</xdr:colOff>
      <xdr:row>94</xdr:row>
      <xdr:rowOff>190500</xdr:rowOff>
    </xdr:to>
    <xdr:pic>
      <xdr:nvPicPr>
        <xdr:cNvPr id="3" name="Picture 2">
          <a:extLst>
            <a:ext uri="{FF2B5EF4-FFF2-40B4-BE49-F238E27FC236}">
              <a16:creationId xmlns:a16="http://schemas.microsoft.com/office/drawing/2014/main" id="{2A5A7E6F-2A2A-454C-BE89-CB860BE797A8}"/>
            </a:ext>
          </a:extLst>
        </xdr:cNvPr>
        <xdr:cNvPicPr>
          <a:picLocks noChangeAspect="1"/>
        </xdr:cNvPicPr>
      </xdr:nvPicPr>
      <xdr:blipFill>
        <a:blip xmlns:r="http://schemas.openxmlformats.org/officeDocument/2006/relationships" r:embed="rId2"/>
        <a:stretch>
          <a:fillRect/>
        </a:stretch>
      </xdr:blipFill>
      <xdr:spPr>
        <a:xfrm>
          <a:off x="0" y="9232900"/>
          <a:ext cx="7107776" cy="10058400"/>
        </a:xfrm>
        <a:prstGeom prst="rect">
          <a:avLst/>
        </a:prstGeom>
      </xdr:spPr>
    </xdr:pic>
    <xdr:clientData/>
  </xdr:twoCellAnchor>
  <xdr:twoCellAnchor editAs="oneCell">
    <xdr:from>
      <xdr:col>9</xdr:col>
      <xdr:colOff>774700</xdr:colOff>
      <xdr:row>0</xdr:row>
      <xdr:rowOff>0</xdr:rowOff>
    </xdr:from>
    <xdr:to>
      <xdr:col>18</xdr:col>
      <xdr:colOff>452976</xdr:colOff>
      <xdr:row>49</xdr:row>
      <xdr:rowOff>101600</xdr:rowOff>
    </xdr:to>
    <xdr:pic>
      <xdr:nvPicPr>
        <xdr:cNvPr id="4" name="Picture 3">
          <a:extLst>
            <a:ext uri="{FF2B5EF4-FFF2-40B4-BE49-F238E27FC236}">
              <a16:creationId xmlns:a16="http://schemas.microsoft.com/office/drawing/2014/main" id="{9F6A01A7-A6CF-B04F-94BC-15D6932FCACD}"/>
            </a:ext>
          </a:extLst>
        </xdr:cNvPr>
        <xdr:cNvPicPr>
          <a:picLocks noChangeAspect="1"/>
        </xdr:cNvPicPr>
      </xdr:nvPicPr>
      <xdr:blipFill>
        <a:blip xmlns:r="http://schemas.openxmlformats.org/officeDocument/2006/relationships" r:embed="rId3"/>
        <a:stretch>
          <a:fillRect/>
        </a:stretch>
      </xdr:blipFill>
      <xdr:spPr>
        <a:xfrm>
          <a:off x="8204200" y="0"/>
          <a:ext cx="7107776" cy="10058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503776</xdr:colOff>
      <xdr:row>49</xdr:row>
      <xdr:rowOff>101600</xdr:rowOff>
    </xdr:to>
    <xdr:pic>
      <xdr:nvPicPr>
        <xdr:cNvPr id="2" name="Picture 1">
          <a:extLst>
            <a:ext uri="{FF2B5EF4-FFF2-40B4-BE49-F238E27FC236}">
              <a16:creationId xmlns:a16="http://schemas.microsoft.com/office/drawing/2014/main" id="{ED4CC681-C090-0245-81CF-501C51DB3AEE}"/>
            </a:ext>
          </a:extLst>
        </xdr:cNvPr>
        <xdr:cNvPicPr>
          <a:picLocks noChangeAspect="1"/>
        </xdr:cNvPicPr>
      </xdr:nvPicPr>
      <xdr:blipFill>
        <a:blip xmlns:r="http://schemas.openxmlformats.org/officeDocument/2006/relationships" r:embed="rId1"/>
        <a:stretch>
          <a:fillRect/>
        </a:stretch>
      </xdr:blipFill>
      <xdr:spPr>
        <a:xfrm>
          <a:off x="0" y="0"/>
          <a:ext cx="7107776" cy="10058400"/>
        </a:xfrm>
        <a:prstGeom prst="rect">
          <a:avLst/>
        </a:prstGeom>
      </xdr:spPr>
    </xdr:pic>
    <xdr:clientData/>
  </xdr:twoCellAnchor>
  <xdr:twoCellAnchor editAs="oneCell">
    <xdr:from>
      <xdr:col>0</xdr:col>
      <xdr:colOff>0</xdr:colOff>
      <xdr:row>42</xdr:row>
      <xdr:rowOff>190500</xdr:rowOff>
    </xdr:from>
    <xdr:to>
      <xdr:col>8</xdr:col>
      <xdr:colOff>503776</xdr:colOff>
      <xdr:row>92</xdr:row>
      <xdr:rowOff>88900</xdr:rowOff>
    </xdr:to>
    <xdr:pic>
      <xdr:nvPicPr>
        <xdr:cNvPr id="3" name="Picture 2">
          <a:extLst>
            <a:ext uri="{FF2B5EF4-FFF2-40B4-BE49-F238E27FC236}">
              <a16:creationId xmlns:a16="http://schemas.microsoft.com/office/drawing/2014/main" id="{C299628E-D0BE-D645-982A-88EDCFA2CADF}"/>
            </a:ext>
          </a:extLst>
        </xdr:cNvPr>
        <xdr:cNvPicPr>
          <a:picLocks noChangeAspect="1"/>
        </xdr:cNvPicPr>
      </xdr:nvPicPr>
      <xdr:blipFill>
        <a:blip xmlns:r="http://schemas.openxmlformats.org/officeDocument/2006/relationships" r:embed="rId2"/>
        <a:stretch>
          <a:fillRect/>
        </a:stretch>
      </xdr:blipFill>
      <xdr:spPr>
        <a:xfrm>
          <a:off x="0" y="8724900"/>
          <a:ext cx="7107776" cy="10058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503776</xdr:colOff>
      <xdr:row>49</xdr:row>
      <xdr:rowOff>101600</xdr:rowOff>
    </xdr:to>
    <xdr:pic>
      <xdr:nvPicPr>
        <xdr:cNvPr id="2" name="Picture 1">
          <a:extLst>
            <a:ext uri="{FF2B5EF4-FFF2-40B4-BE49-F238E27FC236}">
              <a16:creationId xmlns:a16="http://schemas.microsoft.com/office/drawing/2014/main" id="{E0CD201D-CA1B-1C4F-A9DC-93C8EFB7E860}"/>
            </a:ext>
          </a:extLst>
        </xdr:cNvPr>
        <xdr:cNvPicPr>
          <a:picLocks noChangeAspect="1"/>
        </xdr:cNvPicPr>
      </xdr:nvPicPr>
      <xdr:blipFill>
        <a:blip xmlns:r="http://schemas.openxmlformats.org/officeDocument/2006/relationships" r:embed="rId1"/>
        <a:stretch>
          <a:fillRect/>
        </a:stretch>
      </xdr:blipFill>
      <xdr:spPr>
        <a:xfrm>
          <a:off x="0" y="0"/>
          <a:ext cx="7107776" cy="10058400"/>
        </a:xfrm>
        <a:prstGeom prst="rect">
          <a:avLst/>
        </a:prstGeom>
      </xdr:spPr>
    </xdr:pic>
    <xdr:clientData/>
  </xdr:twoCellAnchor>
  <xdr:twoCellAnchor editAs="oneCell">
    <xdr:from>
      <xdr:col>0</xdr:col>
      <xdr:colOff>0</xdr:colOff>
      <xdr:row>45</xdr:row>
      <xdr:rowOff>101600</xdr:rowOff>
    </xdr:from>
    <xdr:to>
      <xdr:col>8</xdr:col>
      <xdr:colOff>503776</xdr:colOff>
      <xdr:row>95</xdr:row>
      <xdr:rowOff>0</xdr:rowOff>
    </xdr:to>
    <xdr:pic>
      <xdr:nvPicPr>
        <xdr:cNvPr id="3" name="Picture 2">
          <a:extLst>
            <a:ext uri="{FF2B5EF4-FFF2-40B4-BE49-F238E27FC236}">
              <a16:creationId xmlns:a16="http://schemas.microsoft.com/office/drawing/2014/main" id="{5E258AD0-3AD7-D149-B50C-57107A88D27B}"/>
            </a:ext>
          </a:extLst>
        </xdr:cNvPr>
        <xdr:cNvPicPr>
          <a:picLocks noChangeAspect="1"/>
        </xdr:cNvPicPr>
      </xdr:nvPicPr>
      <xdr:blipFill>
        <a:blip xmlns:r="http://schemas.openxmlformats.org/officeDocument/2006/relationships" r:embed="rId2"/>
        <a:stretch>
          <a:fillRect/>
        </a:stretch>
      </xdr:blipFill>
      <xdr:spPr>
        <a:xfrm>
          <a:off x="0" y="9245600"/>
          <a:ext cx="7107776" cy="10058400"/>
        </a:xfrm>
        <a:prstGeom prst="rect">
          <a:avLst/>
        </a:prstGeom>
      </xdr:spPr>
    </xdr:pic>
    <xdr:clientData/>
  </xdr:twoCellAnchor>
  <xdr:twoCellAnchor editAs="oneCell">
    <xdr:from>
      <xdr:col>9</xdr:col>
      <xdr:colOff>165100</xdr:colOff>
      <xdr:row>2</xdr:row>
      <xdr:rowOff>0</xdr:rowOff>
    </xdr:from>
    <xdr:to>
      <xdr:col>17</xdr:col>
      <xdr:colOff>668876</xdr:colOff>
      <xdr:row>51</xdr:row>
      <xdr:rowOff>101600</xdr:rowOff>
    </xdr:to>
    <xdr:pic>
      <xdr:nvPicPr>
        <xdr:cNvPr id="4" name="Picture 3">
          <a:extLst>
            <a:ext uri="{FF2B5EF4-FFF2-40B4-BE49-F238E27FC236}">
              <a16:creationId xmlns:a16="http://schemas.microsoft.com/office/drawing/2014/main" id="{1DC8F91A-D638-844E-B0DF-B74F561828AA}"/>
            </a:ext>
          </a:extLst>
        </xdr:cNvPr>
        <xdr:cNvPicPr>
          <a:picLocks noChangeAspect="1"/>
        </xdr:cNvPicPr>
      </xdr:nvPicPr>
      <xdr:blipFill>
        <a:blip xmlns:r="http://schemas.openxmlformats.org/officeDocument/2006/relationships" r:embed="rId3"/>
        <a:stretch>
          <a:fillRect/>
        </a:stretch>
      </xdr:blipFill>
      <xdr:spPr>
        <a:xfrm>
          <a:off x="7594600" y="406400"/>
          <a:ext cx="7107776" cy="10058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503776</xdr:colOff>
      <xdr:row>49</xdr:row>
      <xdr:rowOff>101600</xdr:rowOff>
    </xdr:to>
    <xdr:pic>
      <xdr:nvPicPr>
        <xdr:cNvPr id="2" name="Picture 1">
          <a:extLst>
            <a:ext uri="{FF2B5EF4-FFF2-40B4-BE49-F238E27FC236}">
              <a16:creationId xmlns:a16="http://schemas.microsoft.com/office/drawing/2014/main" id="{252B551E-A6A7-1348-97F6-59052AF44555}"/>
            </a:ext>
          </a:extLst>
        </xdr:cNvPr>
        <xdr:cNvPicPr>
          <a:picLocks noChangeAspect="1"/>
        </xdr:cNvPicPr>
      </xdr:nvPicPr>
      <xdr:blipFill>
        <a:blip xmlns:r="http://schemas.openxmlformats.org/officeDocument/2006/relationships" r:embed="rId1"/>
        <a:stretch>
          <a:fillRect/>
        </a:stretch>
      </xdr:blipFill>
      <xdr:spPr>
        <a:xfrm>
          <a:off x="0" y="0"/>
          <a:ext cx="7107776" cy="10058400"/>
        </a:xfrm>
        <a:prstGeom prst="rect">
          <a:avLst/>
        </a:prstGeom>
      </xdr:spPr>
    </xdr:pic>
    <xdr:clientData/>
  </xdr:twoCellAnchor>
  <xdr:twoCellAnchor editAs="oneCell">
    <xdr:from>
      <xdr:col>0</xdr:col>
      <xdr:colOff>0</xdr:colOff>
      <xdr:row>50</xdr:row>
      <xdr:rowOff>12700</xdr:rowOff>
    </xdr:from>
    <xdr:to>
      <xdr:col>8</xdr:col>
      <xdr:colOff>503776</xdr:colOff>
      <xdr:row>99</xdr:row>
      <xdr:rowOff>114300</xdr:rowOff>
    </xdr:to>
    <xdr:pic>
      <xdr:nvPicPr>
        <xdr:cNvPr id="3" name="Picture 2">
          <a:extLst>
            <a:ext uri="{FF2B5EF4-FFF2-40B4-BE49-F238E27FC236}">
              <a16:creationId xmlns:a16="http://schemas.microsoft.com/office/drawing/2014/main" id="{0BA5C525-9802-AC44-B965-3BF7484059FB}"/>
            </a:ext>
          </a:extLst>
        </xdr:cNvPr>
        <xdr:cNvPicPr>
          <a:picLocks noChangeAspect="1"/>
        </xdr:cNvPicPr>
      </xdr:nvPicPr>
      <xdr:blipFill>
        <a:blip xmlns:r="http://schemas.openxmlformats.org/officeDocument/2006/relationships" r:embed="rId2"/>
        <a:stretch>
          <a:fillRect/>
        </a:stretch>
      </xdr:blipFill>
      <xdr:spPr>
        <a:xfrm>
          <a:off x="0" y="10172700"/>
          <a:ext cx="7107776" cy="10058400"/>
        </a:xfrm>
        <a:prstGeom prst="rect">
          <a:avLst/>
        </a:prstGeom>
      </xdr:spPr>
    </xdr:pic>
    <xdr:clientData/>
  </xdr:twoCellAnchor>
  <xdr:twoCellAnchor editAs="oneCell">
    <xdr:from>
      <xdr:col>0</xdr:col>
      <xdr:colOff>0</xdr:colOff>
      <xdr:row>99</xdr:row>
      <xdr:rowOff>190500</xdr:rowOff>
    </xdr:from>
    <xdr:to>
      <xdr:col>8</xdr:col>
      <xdr:colOff>503776</xdr:colOff>
      <xdr:row>149</xdr:row>
      <xdr:rowOff>88900</xdr:rowOff>
    </xdr:to>
    <xdr:pic>
      <xdr:nvPicPr>
        <xdr:cNvPr id="4" name="Picture 3">
          <a:extLst>
            <a:ext uri="{FF2B5EF4-FFF2-40B4-BE49-F238E27FC236}">
              <a16:creationId xmlns:a16="http://schemas.microsoft.com/office/drawing/2014/main" id="{1801ABC7-F653-BD4E-8F45-2F1204340038}"/>
            </a:ext>
          </a:extLst>
        </xdr:cNvPr>
        <xdr:cNvPicPr>
          <a:picLocks noChangeAspect="1"/>
        </xdr:cNvPicPr>
      </xdr:nvPicPr>
      <xdr:blipFill>
        <a:blip xmlns:r="http://schemas.openxmlformats.org/officeDocument/2006/relationships" r:embed="rId3"/>
        <a:stretch>
          <a:fillRect/>
        </a:stretch>
      </xdr:blipFill>
      <xdr:spPr>
        <a:xfrm>
          <a:off x="0" y="20307300"/>
          <a:ext cx="7107776" cy="10058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342900</xdr:colOff>
      <xdr:row>49</xdr:row>
      <xdr:rowOff>101600</xdr:rowOff>
    </xdr:to>
    <xdr:pic>
      <xdr:nvPicPr>
        <xdr:cNvPr id="2" name="Picture 1">
          <a:extLst>
            <a:ext uri="{FF2B5EF4-FFF2-40B4-BE49-F238E27FC236}">
              <a16:creationId xmlns:a16="http://schemas.microsoft.com/office/drawing/2014/main" id="{62B49141-DAC7-594F-988B-2BEF75141724}"/>
            </a:ext>
          </a:extLst>
        </xdr:cNvPr>
        <xdr:cNvPicPr>
          <a:picLocks noChangeAspect="1"/>
        </xdr:cNvPicPr>
      </xdr:nvPicPr>
      <xdr:blipFill>
        <a:blip xmlns:r="http://schemas.openxmlformats.org/officeDocument/2006/relationships" r:embed="rId1"/>
        <a:stretch>
          <a:fillRect/>
        </a:stretch>
      </xdr:blipFill>
      <xdr:spPr>
        <a:xfrm>
          <a:off x="0" y="0"/>
          <a:ext cx="7772400" cy="10058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503776</xdr:colOff>
      <xdr:row>49</xdr:row>
      <xdr:rowOff>101600</xdr:rowOff>
    </xdr:to>
    <xdr:pic>
      <xdr:nvPicPr>
        <xdr:cNvPr id="2" name="Picture 1">
          <a:extLst>
            <a:ext uri="{FF2B5EF4-FFF2-40B4-BE49-F238E27FC236}">
              <a16:creationId xmlns:a16="http://schemas.microsoft.com/office/drawing/2014/main" id="{341D6E16-E856-4443-B9F0-1A1778F03E95}"/>
            </a:ext>
          </a:extLst>
        </xdr:cNvPr>
        <xdr:cNvPicPr>
          <a:picLocks noChangeAspect="1"/>
        </xdr:cNvPicPr>
      </xdr:nvPicPr>
      <xdr:blipFill>
        <a:blip xmlns:r="http://schemas.openxmlformats.org/officeDocument/2006/relationships" r:embed="rId1"/>
        <a:stretch>
          <a:fillRect/>
        </a:stretch>
      </xdr:blipFill>
      <xdr:spPr>
        <a:xfrm>
          <a:off x="0" y="0"/>
          <a:ext cx="7107776" cy="10058400"/>
        </a:xfrm>
        <a:prstGeom prst="rect">
          <a:avLst/>
        </a:prstGeom>
      </xdr:spPr>
    </xdr:pic>
    <xdr:clientData/>
  </xdr:twoCellAnchor>
  <xdr:twoCellAnchor editAs="oneCell">
    <xdr:from>
      <xdr:col>0</xdr:col>
      <xdr:colOff>0</xdr:colOff>
      <xdr:row>45</xdr:row>
      <xdr:rowOff>177800</xdr:rowOff>
    </xdr:from>
    <xdr:to>
      <xdr:col>8</xdr:col>
      <xdr:colOff>503776</xdr:colOff>
      <xdr:row>95</xdr:row>
      <xdr:rowOff>76200</xdr:rowOff>
    </xdr:to>
    <xdr:pic>
      <xdr:nvPicPr>
        <xdr:cNvPr id="3" name="Picture 2">
          <a:extLst>
            <a:ext uri="{FF2B5EF4-FFF2-40B4-BE49-F238E27FC236}">
              <a16:creationId xmlns:a16="http://schemas.microsoft.com/office/drawing/2014/main" id="{2A2BB73F-6185-BE4B-84ED-379BDDBACC82}"/>
            </a:ext>
          </a:extLst>
        </xdr:cNvPr>
        <xdr:cNvPicPr>
          <a:picLocks noChangeAspect="1"/>
        </xdr:cNvPicPr>
      </xdr:nvPicPr>
      <xdr:blipFill>
        <a:blip xmlns:r="http://schemas.openxmlformats.org/officeDocument/2006/relationships" r:embed="rId2"/>
        <a:stretch>
          <a:fillRect/>
        </a:stretch>
      </xdr:blipFill>
      <xdr:spPr>
        <a:xfrm>
          <a:off x="0" y="9321800"/>
          <a:ext cx="7107776" cy="10058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539372</xdr:colOff>
      <xdr:row>38</xdr:row>
      <xdr:rowOff>50800</xdr:rowOff>
    </xdr:to>
    <xdr:pic>
      <xdr:nvPicPr>
        <xdr:cNvPr id="2" name="Picture 1">
          <a:extLst>
            <a:ext uri="{FF2B5EF4-FFF2-40B4-BE49-F238E27FC236}">
              <a16:creationId xmlns:a16="http://schemas.microsoft.com/office/drawing/2014/main" id="{2811EDC7-1650-AD44-8D60-7DE1C6D7E24A}"/>
            </a:ext>
          </a:extLst>
        </xdr:cNvPr>
        <xdr:cNvPicPr>
          <a:picLocks noChangeAspect="1"/>
        </xdr:cNvPicPr>
      </xdr:nvPicPr>
      <xdr:blipFill>
        <a:blip xmlns:r="http://schemas.openxmlformats.org/officeDocument/2006/relationships" r:embed="rId1"/>
        <a:stretch>
          <a:fillRect/>
        </a:stretch>
      </xdr:blipFill>
      <xdr:spPr>
        <a:xfrm rot="16200000">
          <a:off x="-1140014" y="1140014"/>
          <a:ext cx="7772400" cy="5492372"/>
        </a:xfrm>
        <a:prstGeom prst="rect">
          <a:avLst/>
        </a:prstGeom>
      </xdr:spPr>
    </xdr:pic>
    <xdr:clientData/>
  </xdr:twoCellAnchor>
  <xdr:twoCellAnchor editAs="oneCell">
    <xdr:from>
      <xdr:col>0</xdr:col>
      <xdr:colOff>0</xdr:colOff>
      <xdr:row>35</xdr:row>
      <xdr:rowOff>190500</xdr:rowOff>
    </xdr:from>
    <xdr:to>
      <xdr:col>9</xdr:col>
      <xdr:colOff>342900</xdr:colOff>
      <xdr:row>62</xdr:row>
      <xdr:rowOff>196472</xdr:rowOff>
    </xdr:to>
    <xdr:pic>
      <xdr:nvPicPr>
        <xdr:cNvPr id="3" name="Picture 2">
          <a:extLst>
            <a:ext uri="{FF2B5EF4-FFF2-40B4-BE49-F238E27FC236}">
              <a16:creationId xmlns:a16="http://schemas.microsoft.com/office/drawing/2014/main" id="{D46A5C6F-80E6-ED44-B8CE-9E0568195091}"/>
            </a:ext>
          </a:extLst>
        </xdr:cNvPr>
        <xdr:cNvPicPr>
          <a:picLocks noChangeAspect="1"/>
        </xdr:cNvPicPr>
      </xdr:nvPicPr>
      <xdr:blipFill>
        <a:blip xmlns:r="http://schemas.openxmlformats.org/officeDocument/2006/relationships" r:embed="rId2"/>
        <a:stretch>
          <a:fillRect/>
        </a:stretch>
      </xdr:blipFill>
      <xdr:spPr>
        <a:xfrm>
          <a:off x="0" y="7302500"/>
          <a:ext cx="7772400" cy="5492372"/>
        </a:xfrm>
        <a:prstGeom prst="rect">
          <a:avLst/>
        </a:prstGeom>
      </xdr:spPr>
    </xdr:pic>
    <xdr:clientData/>
  </xdr:twoCellAnchor>
  <xdr:twoCellAnchor editAs="oneCell">
    <xdr:from>
      <xdr:col>0</xdr:col>
      <xdr:colOff>0</xdr:colOff>
      <xdr:row>58</xdr:row>
      <xdr:rowOff>127000</xdr:rowOff>
    </xdr:from>
    <xdr:to>
      <xdr:col>9</xdr:col>
      <xdr:colOff>342900</xdr:colOff>
      <xdr:row>85</xdr:row>
      <xdr:rowOff>132972</xdr:rowOff>
    </xdr:to>
    <xdr:pic>
      <xdr:nvPicPr>
        <xdr:cNvPr id="4" name="Picture 3">
          <a:extLst>
            <a:ext uri="{FF2B5EF4-FFF2-40B4-BE49-F238E27FC236}">
              <a16:creationId xmlns:a16="http://schemas.microsoft.com/office/drawing/2014/main" id="{5E3DA821-61B1-8C47-9842-60324EAC2293}"/>
            </a:ext>
          </a:extLst>
        </xdr:cNvPr>
        <xdr:cNvPicPr>
          <a:picLocks noChangeAspect="1"/>
        </xdr:cNvPicPr>
      </xdr:nvPicPr>
      <xdr:blipFill>
        <a:blip xmlns:r="http://schemas.openxmlformats.org/officeDocument/2006/relationships" r:embed="rId3"/>
        <a:stretch>
          <a:fillRect/>
        </a:stretch>
      </xdr:blipFill>
      <xdr:spPr>
        <a:xfrm>
          <a:off x="0" y="11912600"/>
          <a:ext cx="7772400" cy="5492372"/>
        </a:xfrm>
        <a:prstGeom prst="rect">
          <a:avLst/>
        </a:prstGeom>
      </xdr:spPr>
    </xdr:pic>
    <xdr:clientData/>
  </xdr:twoCellAnchor>
  <xdr:twoCellAnchor editAs="oneCell">
    <xdr:from>
      <xdr:col>0</xdr:col>
      <xdr:colOff>0</xdr:colOff>
      <xdr:row>81</xdr:row>
      <xdr:rowOff>76200</xdr:rowOff>
    </xdr:from>
    <xdr:to>
      <xdr:col>9</xdr:col>
      <xdr:colOff>342900</xdr:colOff>
      <xdr:row>108</xdr:row>
      <xdr:rowOff>82172</xdr:rowOff>
    </xdr:to>
    <xdr:pic>
      <xdr:nvPicPr>
        <xdr:cNvPr id="5" name="Picture 4">
          <a:extLst>
            <a:ext uri="{FF2B5EF4-FFF2-40B4-BE49-F238E27FC236}">
              <a16:creationId xmlns:a16="http://schemas.microsoft.com/office/drawing/2014/main" id="{676F92A1-8C05-7B4A-B0FF-2EA43F3ECAF4}"/>
            </a:ext>
          </a:extLst>
        </xdr:cNvPr>
        <xdr:cNvPicPr>
          <a:picLocks noChangeAspect="1"/>
        </xdr:cNvPicPr>
      </xdr:nvPicPr>
      <xdr:blipFill>
        <a:blip xmlns:r="http://schemas.openxmlformats.org/officeDocument/2006/relationships" r:embed="rId4"/>
        <a:stretch>
          <a:fillRect/>
        </a:stretch>
      </xdr:blipFill>
      <xdr:spPr>
        <a:xfrm>
          <a:off x="0" y="16535400"/>
          <a:ext cx="7772400" cy="5492372"/>
        </a:xfrm>
        <a:prstGeom prst="rect">
          <a:avLst/>
        </a:prstGeom>
      </xdr:spPr>
    </xdr:pic>
    <xdr:clientData/>
  </xdr:twoCellAnchor>
  <xdr:twoCellAnchor editAs="oneCell">
    <xdr:from>
      <xdr:col>0</xdr:col>
      <xdr:colOff>0</xdr:colOff>
      <xdr:row>103</xdr:row>
      <xdr:rowOff>177800</xdr:rowOff>
    </xdr:from>
    <xdr:to>
      <xdr:col>9</xdr:col>
      <xdr:colOff>342900</xdr:colOff>
      <xdr:row>130</xdr:row>
      <xdr:rowOff>183772</xdr:rowOff>
    </xdr:to>
    <xdr:pic>
      <xdr:nvPicPr>
        <xdr:cNvPr id="6" name="Picture 5">
          <a:extLst>
            <a:ext uri="{FF2B5EF4-FFF2-40B4-BE49-F238E27FC236}">
              <a16:creationId xmlns:a16="http://schemas.microsoft.com/office/drawing/2014/main" id="{82EC7BA7-4B93-2746-A653-AB816D597D40}"/>
            </a:ext>
          </a:extLst>
        </xdr:cNvPr>
        <xdr:cNvPicPr>
          <a:picLocks noChangeAspect="1"/>
        </xdr:cNvPicPr>
      </xdr:nvPicPr>
      <xdr:blipFill>
        <a:blip xmlns:r="http://schemas.openxmlformats.org/officeDocument/2006/relationships" r:embed="rId5"/>
        <a:stretch>
          <a:fillRect/>
        </a:stretch>
      </xdr:blipFill>
      <xdr:spPr>
        <a:xfrm>
          <a:off x="0" y="21107400"/>
          <a:ext cx="7772400" cy="549237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64DCD-F22A-8B48-801D-76C210222441}">
  <sheetPr>
    <pageSetUpPr fitToPage="1"/>
  </sheetPr>
  <dimension ref="A1:FK88"/>
  <sheetViews>
    <sheetView tabSelected="1" topLeftCell="A4" zoomScale="70" zoomScaleNormal="70" workbookViewId="0">
      <pane xSplit="2" topLeftCell="CX1" activePane="topRight" state="frozen"/>
      <selection pane="topRight" activeCell="CZ15" sqref="CZ15"/>
    </sheetView>
  </sheetViews>
  <sheetFormatPr defaultColWidth="10.796875" defaultRowHeight="25.8"/>
  <cols>
    <col min="1" max="1" width="6" style="1" customWidth="1"/>
    <col min="2" max="2" width="62.296875" style="5" customWidth="1"/>
    <col min="3" max="3" width="23.796875" style="1" bestFit="1" customWidth="1"/>
    <col min="4" max="4" width="12.796875" style="1" bestFit="1" customWidth="1"/>
    <col min="5" max="8" width="8.69921875" style="1" bestFit="1" customWidth="1"/>
    <col min="9" max="9" width="20.69921875" style="1" bestFit="1" customWidth="1"/>
    <col min="10" max="10" width="23.296875" style="1" bestFit="1" customWidth="1"/>
    <col min="11" max="11" width="12.796875" style="1" bestFit="1" customWidth="1"/>
    <col min="12" max="12" width="12.796875" style="1" customWidth="1"/>
    <col min="13" max="14" width="18.19921875" style="1" customWidth="1"/>
    <col min="15" max="15" width="19.19921875" style="1" bestFit="1" customWidth="1"/>
    <col min="16" max="16" width="12.796875" style="1" bestFit="1" customWidth="1"/>
    <col min="17" max="17" width="15.5" style="1" bestFit="1" customWidth="1"/>
    <col min="18" max="18" width="15.5" style="1" customWidth="1"/>
    <col min="19" max="19" width="13.796875" style="1" bestFit="1" customWidth="1"/>
    <col min="20" max="20" width="12.19921875" style="1" bestFit="1" customWidth="1"/>
    <col min="21" max="22" width="12.19921875" style="1" customWidth="1"/>
    <col min="23" max="26" width="13.296875" style="1" customWidth="1"/>
    <col min="27" max="27" width="13.69921875" style="1" customWidth="1"/>
    <col min="28" max="28" width="20.796875" style="1" bestFit="1" customWidth="1"/>
    <col min="29" max="29" width="12.796875" style="1" bestFit="1" customWidth="1"/>
    <col min="30" max="30" width="17.69921875" style="1" customWidth="1"/>
    <col min="31" max="31" width="12.19921875" style="1" customWidth="1"/>
    <col min="32" max="32" width="11.19921875" style="1" bestFit="1" customWidth="1"/>
    <col min="33" max="33" width="14.69921875" style="1" customWidth="1"/>
    <col min="34" max="34" width="14.296875" style="1" customWidth="1"/>
    <col min="35" max="35" width="14.796875" style="1" customWidth="1"/>
    <col min="36" max="36" width="12.19921875" style="1" customWidth="1"/>
    <col min="37" max="37" width="15.19921875" style="1" customWidth="1"/>
    <col min="38" max="46" width="12.19921875" style="1" customWidth="1"/>
    <col min="47" max="50" width="11.796875" style="1" customWidth="1"/>
    <col min="51" max="51" width="15.296875" style="1" customWidth="1"/>
    <col min="52" max="54" width="15.5" style="1" bestFit="1" customWidth="1"/>
    <col min="55" max="55" width="15.5" style="1" customWidth="1"/>
    <col min="56" max="60" width="15.19921875" style="1" customWidth="1"/>
    <col min="61" max="61" width="19.19921875" style="1" customWidth="1"/>
    <col min="62" max="62" width="20.796875" style="1" bestFit="1" customWidth="1"/>
    <col min="63" max="63" width="15.296875" style="1" bestFit="1" customWidth="1"/>
    <col min="64" max="66" width="15.296875" style="1" customWidth="1"/>
    <col min="67" max="67" width="13.19921875" style="1" customWidth="1"/>
    <col min="68" max="68" width="11.19921875" style="1" bestFit="1" customWidth="1"/>
    <col min="69" max="69" width="11.19921875" style="1" customWidth="1"/>
    <col min="70" max="70" width="22.796875" style="1" bestFit="1" customWidth="1"/>
    <col min="71" max="102" width="22.796875" style="1" customWidth="1"/>
    <col min="103" max="103" width="22.796875" style="4" bestFit="1" customWidth="1"/>
    <col min="104" max="104" width="17.296875" style="1" bestFit="1" customWidth="1"/>
    <col min="105" max="105" width="16.796875" style="1" bestFit="1" customWidth="1"/>
    <col min="106" max="106" width="18.296875" style="1" bestFit="1" customWidth="1"/>
    <col min="107" max="107" width="22.796875" style="1" customWidth="1"/>
    <col min="108" max="108" width="18.296875" style="1" customWidth="1"/>
    <col min="109" max="109" width="59.296875" style="1" customWidth="1"/>
    <col min="110" max="110" width="10.796875" style="31"/>
    <col min="111" max="16384" width="10.796875" style="1"/>
  </cols>
  <sheetData>
    <row r="1" spans="1:128" ht="46.2">
      <c r="A1" s="15"/>
      <c r="B1" s="3" t="s">
        <v>0</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t="s">
        <v>181</v>
      </c>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178" t="s">
        <v>702</v>
      </c>
      <c r="CZ1" s="173"/>
      <c r="DA1" s="173"/>
      <c r="DB1" s="173"/>
      <c r="DC1" s="173"/>
      <c r="DD1" s="173"/>
      <c r="DE1" s="173"/>
    </row>
    <row r="2" spans="1:128">
      <c r="A2" s="15"/>
      <c r="B2" s="7" t="s">
        <v>1</v>
      </c>
      <c r="C2" s="7"/>
      <c r="D2" s="7" t="s">
        <v>701</v>
      </c>
      <c r="E2" s="7"/>
      <c r="F2" s="7"/>
      <c r="G2" s="7"/>
      <c r="H2" s="7"/>
      <c r="I2" s="7"/>
      <c r="J2" s="10" t="s">
        <v>2</v>
      </c>
      <c r="K2" s="6">
        <v>252591</v>
      </c>
      <c r="L2" s="6">
        <v>252840</v>
      </c>
      <c r="M2" s="6">
        <v>253759</v>
      </c>
      <c r="N2" s="6">
        <v>253763</v>
      </c>
      <c r="O2" s="6">
        <v>253764</v>
      </c>
      <c r="P2" s="6">
        <v>253765</v>
      </c>
      <c r="Q2" s="6">
        <v>253766</v>
      </c>
      <c r="R2" s="6">
        <v>254091</v>
      </c>
      <c r="S2" s="6">
        <v>254092</v>
      </c>
      <c r="T2" s="6">
        <v>254093</v>
      </c>
      <c r="U2" s="6">
        <v>254094</v>
      </c>
      <c r="V2" s="6">
        <v>254139</v>
      </c>
      <c r="W2" s="6">
        <v>254140</v>
      </c>
      <c r="X2" s="6">
        <v>254145</v>
      </c>
      <c r="Y2" s="6">
        <v>254182</v>
      </c>
      <c r="Z2" s="6">
        <v>254188</v>
      </c>
      <c r="AA2" s="6">
        <v>255554</v>
      </c>
      <c r="AB2" s="6">
        <v>255732</v>
      </c>
      <c r="AC2" s="6">
        <v>255742</v>
      </c>
      <c r="AD2" s="6">
        <v>257739</v>
      </c>
      <c r="AE2" s="6">
        <v>261521</v>
      </c>
      <c r="AF2" s="6">
        <v>261947</v>
      </c>
      <c r="AG2" s="6">
        <v>261964</v>
      </c>
      <c r="AH2" s="6">
        <v>262435</v>
      </c>
      <c r="AI2" s="6">
        <v>262810</v>
      </c>
      <c r="AJ2" s="6">
        <v>262811</v>
      </c>
      <c r="AK2" s="6">
        <v>262909</v>
      </c>
      <c r="AL2" s="6">
        <v>262910</v>
      </c>
      <c r="AM2" s="6">
        <v>262911</v>
      </c>
      <c r="AN2" s="6">
        <v>263361</v>
      </c>
      <c r="AO2" s="6">
        <v>263746</v>
      </c>
      <c r="AP2" s="6">
        <v>263819</v>
      </c>
      <c r="AQ2" s="6">
        <v>263958</v>
      </c>
      <c r="AR2" s="6">
        <v>263962</v>
      </c>
      <c r="AS2" s="6">
        <v>264037</v>
      </c>
      <c r="AT2" s="6">
        <v>264048</v>
      </c>
      <c r="AU2" s="6">
        <v>264403</v>
      </c>
      <c r="AV2" s="6">
        <v>264160</v>
      </c>
      <c r="AW2" s="6">
        <v>264161</v>
      </c>
      <c r="AX2" s="6">
        <v>264438</v>
      </c>
      <c r="AY2" s="6">
        <v>264441</v>
      </c>
      <c r="AZ2" s="6">
        <v>267285</v>
      </c>
      <c r="BA2" s="6">
        <v>267286</v>
      </c>
      <c r="BB2" s="6">
        <v>267287</v>
      </c>
      <c r="BC2" s="6">
        <v>275845</v>
      </c>
      <c r="BD2" s="6">
        <v>280030</v>
      </c>
      <c r="BE2" s="6">
        <v>283086</v>
      </c>
      <c r="BF2" s="6">
        <v>283087</v>
      </c>
      <c r="BG2" s="6">
        <v>283124</v>
      </c>
      <c r="BH2" s="6">
        <v>285456</v>
      </c>
      <c r="BI2" s="6">
        <v>285997</v>
      </c>
      <c r="BJ2" s="6">
        <v>289627</v>
      </c>
      <c r="BK2" s="6">
        <v>294736</v>
      </c>
      <c r="BL2" s="6">
        <v>295746</v>
      </c>
      <c r="BM2" s="6">
        <v>297047</v>
      </c>
      <c r="BN2" s="6">
        <v>297049</v>
      </c>
      <c r="BO2" s="6">
        <v>300991</v>
      </c>
      <c r="BP2" s="6">
        <v>300992</v>
      </c>
      <c r="BQ2" s="6">
        <v>301316</v>
      </c>
      <c r="BR2" s="6">
        <v>301325</v>
      </c>
      <c r="BS2" s="6">
        <v>301381</v>
      </c>
      <c r="BT2" s="6">
        <v>301393</v>
      </c>
      <c r="BU2" s="6">
        <v>301394</v>
      </c>
      <c r="BV2" s="6">
        <v>301395</v>
      </c>
      <c r="BW2" s="6">
        <v>301409</v>
      </c>
      <c r="BX2" s="6">
        <v>301555</v>
      </c>
      <c r="BY2" s="6">
        <v>301556</v>
      </c>
      <c r="BZ2" s="6">
        <v>301557</v>
      </c>
      <c r="CA2" s="6">
        <v>301566</v>
      </c>
      <c r="CB2" s="6">
        <v>301730</v>
      </c>
      <c r="CC2" s="6">
        <v>301914</v>
      </c>
      <c r="CD2" s="6">
        <v>301943</v>
      </c>
      <c r="CE2" s="6">
        <v>301944</v>
      </c>
      <c r="CF2" s="6">
        <v>301945</v>
      </c>
      <c r="CG2" s="6">
        <v>301946</v>
      </c>
      <c r="CH2" s="6">
        <v>301947</v>
      </c>
      <c r="CI2" s="6">
        <v>301948</v>
      </c>
      <c r="CJ2" s="6">
        <v>301949</v>
      </c>
      <c r="CK2" s="6">
        <v>302023</v>
      </c>
      <c r="CL2" s="6">
        <v>302030</v>
      </c>
      <c r="CM2" s="6">
        <v>302080</v>
      </c>
      <c r="CN2" s="6">
        <v>302081</v>
      </c>
      <c r="CO2" s="6">
        <v>302082</v>
      </c>
      <c r="CP2" s="6">
        <v>302083</v>
      </c>
      <c r="CQ2" s="6">
        <v>302084</v>
      </c>
      <c r="CR2" s="6">
        <v>302085</v>
      </c>
      <c r="CS2" s="6">
        <v>302221</v>
      </c>
      <c r="CT2" s="6">
        <v>302304</v>
      </c>
      <c r="CU2" s="6">
        <v>302660</v>
      </c>
      <c r="CV2" s="6">
        <v>302661</v>
      </c>
      <c r="CW2" s="6">
        <v>302662</v>
      </c>
      <c r="CX2" s="6">
        <v>302663</v>
      </c>
      <c r="CY2" s="174"/>
      <c r="CZ2" s="175"/>
      <c r="DA2" s="175"/>
      <c r="DB2" s="175"/>
      <c r="DC2" s="175"/>
      <c r="DD2" s="175"/>
      <c r="DE2" s="175"/>
    </row>
    <row r="3" spans="1:128" s="14" customFormat="1" ht="209.25" customHeight="1">
      <c r="A3" s="15"/>
      <c r="B3" s="15" t="s">
        <v>3</v>
      </c>
      <c r="C3" s="15" t="s">
        <v>4</v>
      </c>
      <c r="D3" s="15" t="s">
        <v>5</v>
      </c>
      <c r="E3" s="15" t="s">
        <v>6</v>
      </c>
      <c r="F3" s="15" t="s">
        <v>7</v>
      </c>
      <c r="G3" s="15" t="s">
        <v>8</v>
      </c>
      <c r="H3" s="15" t="s">
        <v>9</v>
      </c>
      <c r="I3" s="15" t="s">
        <v>10</v>
      </c>
      <c r="J3" s="15" t="s">
        <v>11</v>
      </c>
      <c r="K3" s="13" t="s">
        <v>12</v>
      </c>
      <c r="L3" s="13" t="s">
        <v>13</v>
      </c>
      <c r="M3" s="12" t="s">
        <v>14</v>
      </c>
      <c r="N3" s="12" t="s">
        <v>15</v>
      </c>
      <c r="O3" s="12" t="s">
        <v>16</v>
      </c>
      <c r="P3" s="12" t="s">
        <v>17</v>
      </c>
      <c r="Q3" s="12" t="s">
        <v>18</v>
      </c>
      <c r="R3" s="12" t="s">
        <v>19</v>
      </c>
      <c r="S3" s="12" t="s">
        <v>20</v>
      </c>
      <c r="T3" s="12" t="s">
        <v>21</v>
      </c>
      <c r="U3" s="12" t="s">
        <v>22</v>
      </c>
      <c r="V3" s="12" t="s">
        <v>23</v>
      </c>
      <c r="W3" s="12" t="s">
        <v>24</v>
      </c>
      <c r="X3" s="12" t="s">
        <v>25</v>
      </c>
      <c r="Y3" s="12" t="s">
        <v>26</v>
      </c>
      <c r="Z3" s="12" t="s">
        <v>27</v>
      </c>
      <c r="AA3" s="12" t="s">
        <v>28</v>
      </c>
      <c r="AB3" s="12" t="s">
        <v>29</v>
      </c>
      <c r="AC3" s="12" t="s">
        <v>30</v>
      </c>
      <c r="AD3" s="12" t="s">
        <v>31</v>
      </c>
      <c r="AE3" s="12" t="s">
        <v>32</v>
      </c>
      <c r="AF3" s="12" t="s">
        <v>33</v>
      </c>
      <c r="AG3" s="12" t="s">
        <v>34</v>
      </c>
      <c r="AH3" s="12" t="s">
        <v>35</v>
      </c>
      <c r="AI3" s="12" t="s">
        <v>36</v>
      </c>
      <c r="AJ3" s="12" t="s">
        <v>37</v>
      </c>
      <c r="AK3" s="12" t="s">
        <v>38</v>
      </c>
      <c r="AL3" s="12" t="s">
        <v>39</v>
      </c>
      <c r="AM3" s="12" t="s">
        <v>40</v>
      </c>
      <c r="AN3" s="12" t="s">
        <v>41</v>
      </c>
      <c r="AO3" s="12" t="s">
        <v>42</v>
      </c>
      <c r="AP3" s="12" t="s">
        <v>43</v>
      </c>
      <c r="AQ3" s="12" t="s">
        <v>44</v>
      </c>
      <c r="AR3" s="12" t="s">
        <v>45</v>
      </c>
      <c r="AS3" s="12" t="s">
        <v>46</v>
      </c>
      <c r="AT3" s="12" t="s">
        <v>47</v>
      </c>
      <c r="AU3" s="12" t="s">
        <v>48</v>
      </c>
      <c r="AV3" s="12" t="s">
        <v>49</v>
      </c>
      <c r="AW3" s="12" t="s">
        <v>50</v>
      </c>
      <c r="AX3" s="12" t="s">
        <v>51</v>
      </c>
      <c r="AY3" s="12" t="s">
        <v>52</v>
      </c>
      <c r="AZ3" s="12" t="s">
        <v>53</v>
      </c>
      <c r="BA3" s="12" t="s">
        <v>54</v>
      </c>
      <c r="BB3" s="12" t="s">
        <v>55</v>
      </c>
      <c r="BC3" s="12" t="s">
        <v>56</v>
      </c>
      <c r="BD3" s="12" t="s">
        <v>57</v>
      </c>
      <c r="BE3" s="12" t="s">
        <v>58</v>
      </c>
      <c r="BF3" s="12" t="s">
        <v>59</v>
      </c>
      <c r="BG3" s="12" t="s">
        <v>60</v>
      </c>
      <c r="BH3" s="12" t="s">
        <v>61</v>
      </c>
      <c r="BI3" s="12" t="s">
        <v>62</v>
      </c>
      <c r="BJ3" s="12" t="s">
        <v>63</v>
      </c>
      <c r="BK3" s="12" t="s">
        <v>64</v>
      </c>
      <c r="BL3" s="12" t="s">
        <v>65</v>
      </c>
      <c r="BM3" s="12" t="s">
        <v>66</v>
      </c>
      <c r="BN3" s="12" t="s">
        <v>67</v>
      </c>
      <c r="BO3" s="12" t="s">
        <v>68</v>
      </c>
      <c r="BP3" s="12" t="s">
        <v>69</v>
      </c>
      <c r="BQ3" s="12" t="s">
        <v>70</v>
      </c>
      <c r="BR3" s="12" t="s">
        <v>71</v>
      </c>
      <c r="BS3" s="12" t="s">
        <v>72</v>
      </c>
      <c r="BT3" s="12" t="s">
        <v>73</v>
      </c>
      <c r="BU3" s="12" t="s">
        <v>74</v>
      </c>
      <c r="BV3" s="12" t="s">
        <v>75</v>
      </c>
      <c r="BW3" s="12" t="s">
        <v>76</v>
      </c>
      <c r="BX3" s="12" t="s">
        <v>77</v>
      </c>
      <c r="BY3" s="12" t="s">
        <v>78</v>
      </c>
      <c r="BZ3" s="12" t="s">
        <v>79</v>
      </c>
      <c r="CA3" s="12" t="s">
        <v>80</v>
      </c>
      <c r="CB3" s="12" t="s">
        <v>81</v>
      </c>
      <c r="CC3" s="12" t="s">
        <v>82</v>
      </c>
      <c r="CD3" s="12" t="s">
        <v>83</v>
      </c>
      <c r="CE3" s="12" t="s">
        <v>84</v>
      </c>
      <c r="CF3" s="12" t="s">
        <v>85</v>
      </c>
      <c r="CG3" s="12" t="s">
        <v>86</v>
      </c>
      <c r="CH3" s="12" t="s">
        <v>87</v>
      </c>
      <c r="CI3" s="12" t="s">
        <v>88</v>
      </c>
      <c r="CJ3" s="12" t="s">
        <v>89</v>
      </c>
      <c r="CK3" s="12" t="s">
        <v>90</v>
      </c>
      <c r="CL3" s="12" t="s">
        <v>91</v>
      </c>
      <c r="CM3" s="12" t="s">
        <v>92</v>
      </c>
      <c r="CN3" s="12" t="s">
        <v>93</v>
      </c>
      <c r="CO3" s="12" t="s">
        <v>94</v>
      </c>
      <c r="CP3" s="12" t="s">
        <v>95</v>
      </c>
      <c r="CQ3" s="12" t="s">
        <v>96</v>
      </c>
      <c r="CR3" s="12" t="s">
        <v>97</v>
      </c>
      <c r="CS3" s="12" t="s">
        <v>98</v>
      </c>
      <c r="CT3" s="12" t="s">
        <v>99</v>
      </c>
      <c r="CU3" s="12" t="s">
        <v>100</v>
      </c>
      <c r="CV3" s="12" t="s">
        <v>101</v>
      </c>
      <c r="CW3" s="12" t="s">
        <v>102</v>
      </c>
      <c r="CX3" s="12"/>
      <c r="CY3" s="176" t="s">
        <v>103</v>
      </c>
      <c r="CZ3" s="176" t="s">
        <v>104</v>
      </c>
      <c r="DA3" s="176" t="s">
        <v>105</v>
      </c>
      <c r="DB3" s="176" t="s">
        <v>106</v>
      </c>
      <c r="DC3" s="176" t="s">
        <v>107</v>
      </c>
      <c r="DD3" s="176" t="s">
        <v>108</v>
      </c>
      <c r="DE3" s="176" t="s">
        <v>109</v>
      </c>
      <c r="DF3" s="12" t="s">
        <v>188</v>
      </c>
    </row>
    <row r="4" spans="1:128" s="17" customFormat="1" ht="51.75" customHeight="1">
      <c r="A4" s="15"/>
      <c r="B4" s="24" t="s">
        <v>110</v>
      </c>
      <c r="C4" s="15"/>
      <c r="D4" s="15"/>
      <c r="E4" s="15"/>
      <c r="F4" s="15"/>
      <c r="G4" s="15"/>
      <c r="H4" s="15"/>
      <c r="I4" s="15"/>
      <c r="J4" s="15"/>
      <c r="K4" s="16" t="s">
        <v>111</v>
      </c>
      <c r="L4" s="16" t="s">
        <v>112</v>
      </c>
      <c r="M4" s="16" t="s">
        <v>113</v>
      </c>
      <c r="N4" s="16" t="s">
        <v>112</v>
      </c>
      <c r="O4" s="16" t="s">
        <v>114</v>
      </c>
      <c r="P4" s="16" t="s">
        <v>115</v>
      </c>
      <c r="Q4" s="16" t="s">
        <v>112</v>
      </c>
      <c r="R4" s="16" t="s">
        <v>116</v>
      </c>
      <c r="S4" s="16" t="s">
        <v>112</v>
      </c>
      <c r="T4" s="16" t="s">
        <v>112</v>
      </c>
      <c r="U4" s="16" t="s">
        <v>112</v>
      </c>
      <c r="V4" s="16" t="s">
        <v>112</v>
      </c>
      <c r="W4" s="16" t="s">
        <v>116</v>
      </c>
      <c r="X4" s="16" t="s">
        <v>112</v>
      </c>
      <c r="Y4" s="16" t="s">
        <v>116</v>
      </c>
      <c r="Z4" s="16" t="s">
        <v>116</v>
      </c>
      <c r="AA4" s="16" t="s">
        <v>112</v>
      </c>
      <c r="AB4" s="16" t="s">
        <v>117</v>
      </c>
      <c r="AC4" s="16" t="s">
        <v>118</v>
      </c>
      <c r="AD4" s="16" t="s">
        <v>118</v>
      </c>
      <c r="AE4" s="16" t="s">
        <v>118</v>
      </c>
      <c r="AF4" s="16" t="s">
        <v>118</v>
      </c>
      <c r="AG4" s="16" t="s">
        <v>118</v>
      </c>
      <c r="AH4" s="16" t="s">
        <v>118</v>
      </c>
      <c r="AI4" s="16" t="s">
        <v>118</v>
      </c>
      <c r="AJ4" s="16" t="s">
        <v>118</v>
      </c>
      <c r="AK4" s="16" t="s">
        <v>111</v>
      </c>
      <c r="AL4" s="16" t="s">
        <v>111</v>
      </c>
      <c r="AM4" s="16" t="s">
        <v>111</v>
      </c>
      <c r="AN4" s="16" t="s">
        <v>118</v>
      </c>
      <c r="AO4" s="16" t="s">
        <v>118</v>
      </c>
      <c r="AP4" s="16"/>
      <c r="AQ4" s="16" t="s">
        <v>112</v>
      </c>
      <c r="AR4" s="16" t="s">
        <v>118</v>
      </c>
      <c r="AS4" s="16" t="s">
        <v>112</v>
      </c>
      <c r="AT4" s="16" t="s">
        <v>112</v>
      </c>
      <c r="AU4" s="16" t="s">
        <v>118</v>
      </c>
      <c r="AV4" s="16" t="s">
        <v>118</v>
      </c>
      <c r="AW4" s="16" t="s">
        <v>118</v>
      </c>
      <c r="AX4" s="16" t="s">
        <v>118</v>
      </c>
      <c r="AY4" s="16" t="s">
        <v>118</v>
      </c>
      <c r="AZ4" s="16" t="s">
        <v>116</v>
      </c>
      <c r="BA4" s="16" t="s">
        <v>116</v>
      </c>
      <c r="BB4" s="16" t="s">
        <v>116</v>
      </c>
      <c r="BC4" s="16" t="s">
        <v>112</v>
      </c>
      <c r="BD4" s="16" t="s">
        <v>118</v>
      </c>
      <c r="BE4" s="16" t="s">
        <v>119</v>
      </c>
      <c r="BF4" s="16" t="s">
        <v>112</v>
      </c>
      <c r="BG4" s="16" t="s">
        <v>116</v>
      </c>
      <c r="BH4" s="16" t="s">
        <v>118</v>
      </c>
      <c r="BI4" s="16" t="s">
        <v>112</v>
      </c>
      <c r="BJ4" s="16" t="s">
        <v>118</v>
      </c>
      <c r="BK4" s="16" t="s">
        <v>118</v>
      </c>
      <c r="BL4" s="16"/>
      <c r="BM4" s="16" t="s">
        <v>118</v>
      </c>
      <c r="BN4" s="16" t="s">
        <v>118</v>
      </c>
      <c r="BO4" s="16" t="s">
        <v>118</v>
      </c>
      <c r="BP4" s="16" t="s">
        <v>118</v>
      </c>
      <c r="BQ4" s="16"/>
      <c r="BR4" s="16" t="s">
        <v>118</v>
      </c>
      <c r="BS4" s="16" t="s">
        <v>118</v>
      </c>
      <c r="BT4" s="16" t="s">
        <v>116</v>
      </c>
      <c r="BU4" s="16" t="s">
        <v>116</v>
      </c>
      <c r="BV4" s="16" t="s">
        <v>116</v>
      </c>
      <c r="BW4" s="16" t="s">
        <v>118</v>
      </c>
      <c r="BX4" s="16" t="s">
        <v>118</v>
      </c>
      <c r="BY4" s="16" t="s">
        <v>118</v>
      </c>
      <c r="BZ4" s="16" t="s">
        <v>118</v>
      </c>
      <c r="CA4" s="16" t="s">
        <v>118</v>
      </c>
      <c r="CB4" s="16" t="s">
        <v>118</v>
      </c>
      <c r="CC4" s="16" t="s">
        <v>118</v>
      </c>
      <c r="CD4" s="16" t="s">
        <v>118</v>
      </c>
      <c r="CE4" s="16" t="s">
        <v>118</v>
      </c>
      <c r="CF4" s="16" t="s">
        <v>120</v>
      </c>
      <c r="CG4" s="16"/>
      <c r="CH4" s="16"/>
      <c r="CI4" s="16"/>
      <c r="CJ4" s="16"/>
      <c r="CK4" s="16"/>
      <c r="CL4" s="16" t="s">
        <v>116</v>
      </c>
      <c r="CM4" s="16" t="s">
        <v>116</v>
      </c>
      <c r="CN4" s="16"/>
      <c r="CO4" s="16"/>
      <c r="CP4" s="16"/>
      <c r="CQ4" s="16" t="s">
        <v>111</v>
      </c>
      <c r="CR4" s="16" t="s">
        <v>111</v>
      </c>
      <c r="CS4" s="16" t="s">
        <v>112</v>
      </c>
      <c r="CT4" s="16" t="s">
        <v>112</v>
      </c>
      <c r="CU4" s="16" t="s">
        <v>111</v>
      </c>
      <c r="CV4" s="16" t="s">
        <v>111</v>
      </c>
      <c r="CW4" s="16" t="s">
        <v>111</v>
      </c>
      <c r="CX4" s="16"/>
      <c r="CY4" s="177" t="s">
        <v>121</v>
      </c>
      <c r="CZ4" s="177" t="s">
        <v>121</v>
      </c>
      <c r="DA4" s="177" t="s">
        <v>121</v>
      </c>
      <c r="DB4" s="177" t="s">
        <v>121</v>
      </c>
      <c r="DC4" s="177" t="s">
        <v>121</v>
      </c>
      <c r="DD4" s="177" t="s">
        <v>121</v>
      </c>
      <c r="DE4" s="177" t="s">
        <v>121</v>
      </c>
      <c r="DF4" s="32"/>
    </row>
    <row r="5" spans="1:128">
      <c r="A5" s="15">
        <v>1</v>
      </c>
      <c r="B5" s="171" t="s">
        <v>122</v>
      </c>
      <c r="C5" s="27" t="s">
        <v>123</v>
      </c>
      <c r="D5" s="27">
        <v>531201</v>
      </c>
      <c r="E5" s="27">
        <v>18.3</v>
      </c>
      <c r="F5" s="27">
        <v>8</v>
      </c>
      <c r="G5" s="27">
        <v>11</v>
      </c>
      <c r="H5" s="27">
        <v>0.2</v>
      </c>
      <c r="I5" s="27"/>
      <c r="J5" s="27" t="s">
        <v>206</v>
      </c>
      <c r="K5" s="27" t="s">
        <v>124</v>
      </c>
      <c r="L5" s="27" t="s">
        <v>124</v>
      </c>
      <c r="M5" s="27" t="s">
        <v>124</v>
      </c>
      <c r="N5" s="27" t="s">
        <v>124</v>
      </c>
      <c r="O5" s="27" t="s">
        <v>124</v>
      </c>
      <c r="P5" s="27" t="s">
        <v>124</v>
      </c>
      <c r="Q5" s="27" t="s">
        <v>124</v>
      </c>
      <c r="R5" s="27" t="s">
        <v>124</v>
      </c>
      <c r="S5" s="27" t="s">
        <v>124</v>
      </c>
      <c r="T5" s="27" t="s">
        <v>124</v>
      </c>
      <c r="U5" s="27" t="s">
        <v>124</v>
      </c>
      <c r="V5" s="27" t="s">
        <v>124</v>
      </c>
      <c r="W5" s="27" t="s">
        <v>124</v>
      </c>
      <c r="X5" s="27" t="s">
        <v>124</v>
      </c>
      <c r="Y5" s="27" t="s">
        <v>124</v>
      </c>
      <c r="Z5" s="27" t="s">
        <v>124</v>
      </c>
      <c r="AA5" s="27" t="s">
        <v>124</v>
      </c>
      <c r="AB5" s="27" t="s">
        <v>124</v>
      </c>
      <c r="AC5" s="27" t="s">
        <v>124</v>
      </c>
      <c r="AD5" s="27" t="s">
        <v>124</v>
      </c>
      <c r="AE5" s="27" t="s">
        <v>124</v>
      </c>
      <c r="AF5" s="27" t="s">
        <v>124</v>
      </c>
      <c r="AG5" s="27" t="s">
        <v>124</v>
      </c>
      <c r="AH5" s="27" t="s">
        <v>124</v>
      </c>
      <c r="AI5" s="27" t="s">
        <v>124</v>
      </c>
      <c r="AJ5" s="27" t="s">
        <v>124</v>
      </c>
      <c r="AK5" s="27" t="s">
        <v>124</v>
      </c>
      <c r="AL5" s="27" t="s">
        <v>124</v>
      </c>
      <c r="AM5" s="27" t="s">
        <v>124</v>
      </c>
      <c r="AN5" s="27" t="s">
        <v>124</v>
      </c>
      <c r="AO5" s="27" t="s">
        <v>124</v>
      </c>
      <c r="AP5" s="27" t="s">
        <v>124</v>
      </c>
      <c r="AQ5" s="27" t="s">
        <v>124</v>
      </c>
      <c r="AR5" s="27" t="s">
        <v>124</v>
      </c>
      <c r="AS5" s="27" t="s">
        <v>124</v>
      </c>
      <c r="AT5" s="27" t="s">
        <v>124</v>
      </c>
      <c r="AU5" s="27" t="s">
        <v>124</v>
      </c>
      <c r="AV5" s="27" t="s">
        <v>124</v>
      </c>
      <c r="AW5" s="27" t="s">
        <v>124</v>
      </c>
      <c r="AX5" s="27" t="s">
        <v>124</v>
      </c>
      <c r="AY5" s="27" t="s">
        <v>124</v>
      </c>
      <c r="AZ5" s="27" t="s">
        <v>124</v>
      </c>
      <c r="BA5" s="27" t="s">
        <v>124</v>
      </c>
      <c r="BB5" s="27" t="s">
        <v>124</v>
      </c>
      <c r="BC5" s="27" t="s">
        <v>124</v>
      </c>
      <c r="BD5" s="27" t="s">
        <v>124</v>
      </c>
      <c r="BE5" s="27" t="s">
        <v>124</v>
      </c>
      <c r="BF5" s="27" t="s">
        <v>124</v>
      </c>
      <c r="BG5" s="27" t="s">
        <v>124</v>
      </c>
      <c r="BH5" s="27" t="s">
        <v>124</v>
      </c>
      <c r="BI5" s="27" t="s">
        <v>124</v>
      </c>
      <c r="BJ5" s="27" t="s">
        <v>124</v>
      </c>
      <c r="BK5" s="27" t="s">
        <v>124</v>
      </c>
      <c r="BL5" s="27" t="s">
        <v>124</v>
      </c>
      <c r="BM5" s="27" t="s">
        <v>124</v>
      </c>
      <c r="BN5" s="27" t="s">
        <v>124</v>
      </c>
      <c r="BO5" s="27" t="s">
        <v>124</v>
      </c>
      <c r="BP5" s="27" t="s">
        <v>124</v>
      </c>
      <c r="BQ5" s="27" t="s">
        <v>124</v>
      </c>
      <c r="BR5" s="27" t="s">
        <v>124</v>
      </c>
      <c r="BS5" s="27" t="s">
        <v>124</v>
      </c>
      <c r="BT5" s="27" t="s">
        <v>124</v>
      </c>
      <c r="BU5" s="27" t="s">
        <v>124</v>
      </c>
      <c r="BV5" s="27" t="s">
        <v>124</v>
      </c>
      <c r="BW5" s="27" t="s">
        <v>124</v>
      </c>
      <c r="BX5" s="27" t="s">
        <v>124</v>
      </c>
      <c r="BY5" s="27" t="s">
        <v>124</v>
      </c>
      <c r="BZ5" s="27" t="s">
        <v>124</v>
      </c>
      <c r="CA5" s="27" t="s">
        <v>124</v>
      </c>
      <c r="CB5" s="27" t="s">
        <v>124</v>
      </c>
      <c r="CC5" s="27" t="s">
        <v>124</v>
      </c>
      <c r="CD5" s="27" t="s">
        <v>124</v>
      </c>
      <c r="CE5" s="27" t="s">
        <v>124</v>
      </c>
      <c r="CF5" s="27" t="s">
        <v>124</v>
      </c>
      <c r="CG5" s="27" t="s">
        <v>124</v>
      </c>
      <c r="CH5" s="27" t="s">
        <v>124</v>
      </c>
      <c r="CI5" s="27" t="s">
        <v>124</v>
      </c>
      <c r="CJ5" s="27" t="s">
        <v>124</v>
      </c>
      <c r="CK5" s="27" t="s">
        <v>124</v>
      </c>
      <c r="CL5" s="27" t="s">
        <v>124</v>
      </c>
      <c r="CM5" s="27" t="s">
        <v>124</v>
      </c>
      <c r="CN5" s="27" t="s">
        <v>124</v>
      </c>
      <c r="CO5" s="27" t="s">
        <v>124</v>
      </c>
      <c r="CP5" s="27" t="s">
        <v>124</v>
      </c>
      <c r="CQ5" s="27" t="s">
        <v>124</v>
      </c>
      <c r="CR5" s="27" t="s">
        <v>124</v>
      </c>
      <c r="CS5" s="27" t="s">
        <v>124</v>
      </c>
      <c r="CT5" s="27" t="s">
        <v>124</v>
      </c>
      <c r="CU5" s="27" t="s">
        <v>124</v>
      </c>
      <c r="CV5" s="27" t="s">
        <v>124</v>
      </c>
      <c r="CW5" s="27" t="s">
        <v>124</v>
      </c>
      <c r="CX5" s="27" t="s">
        <v>124</v>
      </c>
      <c r="CY5" s="183" t="s">
        <v>124</v>
      </c>
      <c r="CZ5" s="183" t="s">
        <v>124</v>
      </c>
      <c r="DA5" s="183" t="s">
        <v>124</v>
      </c>
      <c r="DB5" s="183" t="s">
        <v>124</v>
      </c>
      <c r="DC5" s="183" t="s">
        <v>124</v>
      </c>
      <c r="DD5" s="183" t="s">
        <v>124</v>
      </c>
      <c r="DE5" s="183" t="s">
        <v>124</v>
      </c>
      <c r="DF5" s="33" t="s">
        <v>124</v>
      </c>
      <c r="DG5" s="9"/>
      <c r="DH5" s="9"/>
      <c r="DI5" s="9"/>
      <c r="DJ5" s="9"/>
      <c r="DK5" s="9"/>
      <c r="DL5" s="9"/>
      <c r="DM5" s="9"/>
      <c r="DN5" s="9"/>
      <c r="DO5" s="9"/>
      <c r="DP5" s="9"/>
      <c r="DQ5" s="9"/>
      <c r="DR5" s="9"/>
      <c r="DS5" s="9"/>
      <c r="DT5" s="9"/>
      <c r="DU5" s="9"/>
      <c r="DV5" s="9"/>
      <c r="DW5" s="9"/>
      <c r="DX5" s="9"/>
    </row>
    <row r="6" spans="1:128">
      <c r="A6" s="15">
        <v>2</v>
      </c>
      <c r="B6" s="171" t="s">
        <v>125</v>
      </c>
      <c r="C6" s="28" t="s">
        <v>126</v>
      </c>
      <c r="D6" s="28">
        <v>234355</v>
      </c>
      <c r="E6" s="28">
        <v>24.9</v>
      </c>
      <c r="F6" s="28">
        <v>24.9</v>
      </c>
      <c r="G6" s="28">
        <v>19.399999999999999</v>
      </c>
      <c r="H6" s="28">
        <v>19.7</v>
      </c>
      <c r="I6" s="28"/>
      <c r="J6" s="37" t="s">
        <v>192</v>
      </c>
      <c r="K6" s="27">
        <v>112600</v>
      </c>
      <c r="L6" s="27" t="s">
        <v>124</v>
      </c>
      <c r="M6" s="27">
        <v>55825</v>
      </c>
      <c r="N6" s="27" t="s">
        <v>124</v>
      </c>
      <c r="O6" s="27">
        <v>1018500</v>
      </c>
      <c r="P6" s="27">
        <v>133375</v>
      </c>
      <c r="Q6" s="27">
        <v>1132750</v>
      </c>
      <c r="R6" s="27" t="s">
        <v>124</v>
      </c>
      <c r="S6" s="27">
        <v>11750</v>
      </c>
      <c r="T6" s="27" t="s">
        <v>124</v>
      </c>
      <c r="U6" s="27" t="s">
        <v>124</v>
      </c>
      <c r="V6" s="27" t="s">
        <v>124</v>
      </c>
      <c r="W6" s="27" t="s">
        <v>124</v>
      </c>
      <c r="X6" s="27" t="s">
        <v>124</v>
      </c>
      <c r="Y6" s="27" t="s">
        <v>124</v>
      </c>
      <c r="Z6" s="27" t="s">
        <v>124</v>
      </c>
      <c r="AA6" s="27">
        <v>6450</v>
      </c>
      <c r="AB6" s="27">
        <v>747700</v>
      </c>
      <c r="AC6" s="27">
        <v>151920</v>
      </c>
      <c r="AD6" s="27">
        <v>10621</v>
      </c>
      <c r="AE6" s="27">
        <v>3537</v>
      </c>
      <c r="AF6" s="27" t="s">
        <v>124</v>
      </c>
      <c r="AG6" s="27">
        <v>29967</v>
      </c>
      <c r="AH6" s="27">
        <v>5445</v>
      </c>
      <c r="AI6" s="27">
        <v>69734</v>
      </c>
      <c r="AJ6" s="27">
        <v>501</v>
      </c>
      <c r="AK6" s="27" t="s">
        <v>124</v>
      </c>
      <c r="AL6" s="27" t="s">
        <v>124</v>
      </c>
      <c r="AM6" s="27" t="s">
        <v>124</v>
      </c>
      <c r="AN6" s="27" t="s">
        <v>124</v>
      </c>
      <c r="AO6" s="27" t="s">
        <v>124</v>
      </c>
      <c r="AP6" s="27" t="s">
        <v>124</v>
      </c>
      <c r="AQ6" s="27" t="s">
        <v>124</v>
      </c>
      <c r="AR6" s="27" t="s">
        <v>124</v>
      </c>
      <c r="AS6" s="27" t="s">
        <v>124</v>
      </c>
      <c r="AT6" s="27" t="s">
        <v>124</v>
      </c>
      <c r="AU6" s="27">
        <v>455</v>
      </c>
      <c r="AV6" s="27" t="s">
        <v>124</v>
      </c>
      <c r="AW6" s="27" t="s">
        <v>124</v>
      </c>
      <c r="AX6" s="27" t="s">
        <v>124</v>
      </c>
      <c r="AY6" s="27">
        <v>889125</v>
      </c>
      <c r="AZ6" s="27">
        <v>3493200</v>
      </c>
      <c r="BA6" s="27">
        <v>6735000</v>
      </c>
      <c r="BB6" s="27">
        <v>4549000</v>
      </c>
      <c r="BC6" s="27" t="s">
        <v>124</v>
      </c>
      <c r="BD6" s="27">
        <v>41950</v>
      </c>
      <c r="BE6" s="27" t="s">
        <v>124</v>
      </c>
      <c r="BF6" s="27" t="s">
        <v>124</v>
      </c>
      <c r="BG6" s="27" t="s">
        <v>124</v>
      </c>
      <c r="BH6" s="27" t="s">
        <v>124</v>
      </c>
      <c r="BI6" s="27">
        <v>592250</v>
      </c>
      <c r="BJ6" s="27">
        <v>242600</v>
      </c>
      <c r="BK6" s="27">
        <v>161</v>
      </c>
      <c r="BL6" s="27" t="s">
        <v>124</v>
      </c>
      <c r="BM6" s="27" t="s">
        <v>124</v>
      </c>
      <c r="BN6" s="27" t="s">
        <v>124</v>
      </c>
      <c r="BO6" s="27">
        <v>15400</v>
      </c>
      <c r="BP6" s="27">
        <v>77000</v>
      </c>
      <c r="BQ6" s="27" t="s">
        <v>124</v>
      </c>
      <c r="BR6" s="27">
        <v>380200</v>
      </c>
      <c r="BS6" s="27" t="s">
        <v>124</v>
      </c>
      <c r="BT6" s="27" t="s">
        <v>124</v>
      </c>
      <c r="BU6" s="27" t="s">
        <v>124</v>
      </c>
      <c r="BV6" s="27" t="s">
        <v>124</v>
      </c>
      <c r="BW6" s="27" t="s">
        <v>124</v>
      </c>
      <c r="BX6" s="27" t="s">
        <v>124</v>
      </c>
      <c r="BY6" s="27" t="s">
        <v>124</v>
      </c>
      <c r="BZ6" s="27" t="s">
        <v>124</v>
      </c>
      <c r="CA6" s="27" t="s">
        <v>124</v>
      </c>
      <c r="CB6" s="27" t="s">
        <v>124</v>
      </c>
      <c r="CC6" s="27" t="s">
        <v>124</v>
      </c>
      <c r="CD6" s="27" t="s">
        <v>124</v>
      </c>
      <c r="CE6" s="27" t="s">
        <v>124</v>
      </c>
      <c r="CF6" s="27" t="s">
        <v>124</v>
      </c>
      <c r="CG6" s="27" t="s">
        <v>124</v>
      </c>
      <c r="CH6" s="27" t="s">
        <v>124</v>
      </c>
      <c r="CI6" s="27" t="s">
        <v>124</v>
      </c>
      <c r="CJ6" s="27" t="s">
        <v>124</v>
      </c>
      <c r="CK6" s="27" t="s">
        <v>124</v>
      </c>
      <c r="CL6" s="27" t="s">
        <v>124</v>
      </c>
      <c r="CM6" s="27" t="s">
        <v>124</v>
      </c>
      <c r="CN6" s="27" t="s">
        <v>124</v>
      </c>
      <c r="CO6" s="27" t="s">
        <v>124</v>
      </c>
      <c r="CP6" s="27" t="s">
        <v>124</v>
      </c>
      <c r="CQ6" s="27" t="s">
        <v>124</v>
      </c>
      <c r="CR6" s="27" t="s">
        <v>124</v>
      </c>
      <c r="CS6" s="27" t="s">
        <v>124</v>
      </c>
      <c r="CT6" s="27" t="s">
        <v>124</v>
      </c>
      <c r="CU6" s="27" t="s">
        <v>124</v>
      </c>
      <c r="CV6" s="27" t="s">
        <v>124</v>
      </c>
      <c r="CW6" s="27" t="s">
        <v>124</v>
      </c>
      <c r="CX6" s="27" t="s">
        <v>124</v>
      </c>
      <c r="CY6" s="183">
        <v>2963250</v>
      </c>
      <c r="CZ6" s="183">
        <v>14795400</v>
      </c>
      <c r="DA6" s="183">
        <v>133443</v>
      </c>
      <c r="DB6" s="183">
        <v>1901345</v>
      </c>
      <c r="DC6" s="183">
        <v>47</v>
      </c>
      <c r="DD6" s="183">
        <v>3</v>
      </c>
      <c r="DE6" s="183">
        <v>297</v>
      </c>
      <c r="DF6" s="33">
        <v>27</v>
      </c>
      <c r="DG6" s="29"/>
      <c r="DH6" s="29"/>
      <c r="DI6" s="29"/>
      <c r="DJ6" s="29"/>
      <c r="DK6" s="29"/>
      <c r="DL6" s="29"/>
      <c r="DM6" s="29"/>
      <c r="DN6" s="29"/>
      <c r="DO6" s="29"/>
      <c r="DP6" s="29"/>
      <c r="DQ6" s="29"/>
      <c r="DR6" s="29"/>
      <c r="DS6" s="29"/>
      <c r="DT6" s="29"/>
      <c r="DU6" s="29"/>
      <c r="DV6" s="29"/>
      <c r="DW6" s="29"/>
      <c r="DX6" s="29"/>
    </row>
    <row r="7" spans="1:128" s="18" customFormat="1">
      <c r="A7" s="15">
        <v>3</v>
      </c>
      <c r="B7" s="171" t="s">
        <v>127</v>
      </c>
      <c r="C7" s="27" t="s">
        <v>128</v>
      </c>
      <c r="D7" s="27">
        <v>557137</v>
      </c>
      <c r="E7" s="27">
        <v>9.4</v>
      </c>
      <c r="F7" s="27">
        <v>9</v>
      </c>
      <c r="G7" s="27">
        <v>15.6</v>
      </c>
      <c r="H7" s="27">
        <v>14</v>
      </c>
      <c r="I7" s="27" t="s">
        <v>129</v>
      </c>
      <c r="J7" s="38" t="s">
        <v>193</v>
      </c>
      <c r="K7" s="27" t="s">
        <v>124</v>
      </c>
      <c r="L7" s="27" t="s">
        <v>124</v>
      </c>
      <c r="M7" s="27" t="s">
        <v>124</v>
      </c>
      <c r="N7" s="27" t="s">
        <v>124</v>
      </c>
      <c r="O7" s="27" t="s">
        <v>124</v>
      </c>
      <c r="P7" s="27" t="s">
        <v>124</v>
      </c>
      <c r="Q7" s="27" t="s">
        <v>124</v>
      </c>
      <c r="R7" s="27" t="s">
        <v>124</v>
      </c>
      <c r="S7" s="27" t="s">
        <v>124</v>
      </c>
      <c r="T7" s="27" t="s">
        <v>124</v>
      </c>
      <c r="U7" s="27" t="s">
        <v>124</v>
      </c>
      <c r="V7" s="27" t="s">
        <v>124</v>
      </c>
      <c r="W7" s="27" t="s">
        <v>124</v>
      </c>
      <c r="X7" s="27" t="s">
        <v>124</v>
      </c>
      <c r="Y7" s="27" t="s">
        <v>124</v>
      </c>
      <c r="Z7" s="27" t="s">
        <v>124</v>
      </c>
      <c r="AA7" s="27" t="s">
        <v>124</v>
      </c>
      <c r="AB7" s="27" t="s">
        <v>124</v>
      </c>
      <c r="AC7" s="27" t="s">
        <v>124</v>
      </c>
      <c r="AD7" s="27" t="s">
        <v>124</v>
      </c>
      <c r="AE7" s="27" t="s">
        <v>124</v>
      </c>
      <c r="AF7" s="27" t="s">
        <v>124</v>
      </c>
      <c r="AG7" s="27" t="s">
        <v>124</v>
      </c>
      <c r="AH7" s="27" t="s">
        <v>124</v>
      </c>
      <c r="AI7" s="27">
        <v>13501</v>
      </c>
      <c r="AJ7" s="27" t="s">
        <v>124</v>
      </c>
      <c r="AK7" s="27" t="s">
        <v>124</v>
      </c>
      <c r="AL7" s="27" t="s">
        <v>124</v>
      </c>
      <c r="AM7" s="27" t="s">
        <v>124</v>
      </c>
      <c r="AN7" s="27" t="s">
        <v>124</v>
      </c>
      <c r="AO7" s="27" t="s">
        <v>124</v>
      </c>
      <c r="AP7" s="27" t="s">
        <v>124</v>
      </c>
      <c r="AQ7" s="27" t="s">
        <v>124</v>
      </c>
      <c r="AR7" s="27" t="s">
        <v>124</v>
      </c>
      <c r="AS7" s="27" t="s">
        <v>124</v>
      </c>
      <c r="AT7" s="27" t="s">
        <v>124</v>
      </c>
      <c r="AU7" s="27" t="s">
        <v>124</v>
      </c>
      <c r="AV7" s="27" t="s">
        <v>124</v>
      </c>
      <c r="AW7" s="27" t="s">
        <v>124</v>
      </c>
      <c r="AX7" s="27" t="s">
        <v>124</v>
      </c>
      <c r="AY7" s="27" t="s">
        <v>124</v>
      </c>
      <c r="AZ7" s="27" t="s">
        <v>124</v>
      </c>
      <c r="BA7" s="27" t="s">
        <v>124</v>
      </c>
      <c r="BB7" s="27" t="s">
        <v>124</v>
      </c>
      <c r="BC7" s="27" t="s">
        <v>124</v>
      </c>
      <c r="BD7" s="27" t="s">
        <v>124</v>
      </c>
      <c r="BE7" s="27" t="s">
        <v>124</v>
      </c>
      <c r="BF7" s="27" t="s">
        <v>124</v>
      </c>
      <c r="BG7" s="27" t="s">
        <v>124</v>
      </c>
      <c r="BH7" s="27" t="s">
        <v>124</v>
      </c>
      <c r="BI7" s="27">
        <v>1255382</v>
      </c>
      <c r="BJ7" s="27" t="s">
        <v>124</v>
      </c>
      <c r="BK7" s="27" t="s">
        <v>124</v>
      </c>
      <c r="BL7" s="27" t="s">
        <v>124</v>
      </c>
      <c r="BM7" s="27" t="s">
        <v>124</v>
      </c>
      <c r="BN7" s="27" t="s">
        <v>124</v>
      </c>
      <c r="BO7" s="27" t="s">
        <v>124</v>
      </c>
      <c r="BP7" s="27" t="s">
        <v>124</v>
      </c>
      <c r="BQ7" s="27" t="s">
        <v>124</v>
      </c>
      <c r="BR7" s="27" t="s">
        <v>124</v>
      </c>
      <c r="BS7" s="27" t="s">
        <v>124</v>
      </c>
      <c r="BT7" s="27" t="s">
        <v>124</v>
      </c>
      <c r="BU7" s="27" t="s">
        <v>124</v>
      </c>
      <c r="BV7" s="27" t="s">
        <v>124</v>
      </c>
      <c r="BW7" s="27" t="s">
        <v>124</v>
      </c>
      <c r="BX7" s="27" t="s">
        <v>124</v>
      </c>
      <c r="BY7" s="27" t="s">
        <v>124</v>
      </c>
      <c r="BZ7" s="27" t="s">
        <v>124</v>
      </c>
      <c r="CA7" s="27" t="s">
        <v>124</v>
      </c>
      <c r="CB7" s="27" t="s">
        <v>124</v>
      </c>
      <c r="CC7" s="27" t="s">
        <v>124</v>
      </c>
      <c r="CD7" s="27" t="s">
        <v>124</v>
      </c>
      <c r="CE7" s="27" t="s">
        <v>124</v>
      </c>
      <c r="CF7" s="27" t="s">
        <v>124</v>
      </c>
      <c r="CG7" s="27" t="s">
        <v>124</v>
      </c>
      <c r="CH7" s="27" t="s">
        <v>124</v>
      </c>
      <c r="CI7" s="27" t="s">
        <v>124</v>
      </c>
      <c r="CJ7" s="27" t="s">
        <v>124</v>
      </c>
      <c r="CK7" s="27" t="s">
        <v>124</v>
      </c>
      <c r="CL7" s="27" t="s">
        <v>124</v>
      </c>
      <c r="CM7" s="27" t="s">
        <v>124</v>
      </c>
      <c r="CN7" s="27" t="s">
        <v>124</v>
      </c>
      <c r="CO7" s="27" t="s">
        <v>124</v>
      </c>
      <c r="CP7" s="27" t="s">
        <v>124</v>
      </c>
      <c r="CQ7" s="27" t="s">
        <v>124</v>
      </c>
      <c r="CR7" s="27" t="s">
        <v>124</v>
      </c>
      <c r="CS7" s="27" t="s">
        <v>124</v>
      </c>
      <c r="CT7" s="27" t="s">
        <v>124</v>
      </c>
      <c r="CU7" s="27" t="s">
        <v>124</v>
      </c>
      <c r="CV7" s="27" t="s">
        <v>124</v>
      </c>
      <c r="CW7" s="27" t="s">
        <v>124</v>
      </c>
      <c r="CX7" s="27" t="s">
        <v>124</v>
      </c>
      <c r="CY7" s="183">
        <v>1109450</v>
      </c>
      <c r="CZ7" s="183">
        <v>2277060</v>
      </c>
      <c r="DA7" s="183">
        <v>20588</v>
      </c>
      <c r="DB7" s="183">
        <v>57670</v>
      </c>
      <c r="DC7" s="183">
        <v>43</v>
      </c>
      <c r="DD7" s="183">
        <v>6</v>
      </c>
      <c r="DE7" s="183">
        <v>4</v>
      </c>
      <c r="DF7" s="33">
        <v>2</v>
      </c>
      <c r="DG7" s="29"/>
      <c r="DH7" s="29"/>
      <c r="DI7" s="29"/>
      <c r="DJ7" s="29"/>
      <c r="DK7" s="29"/>
      <c r="DL7" s="29"/>
      <c r="DM7" s="29"/>
      <c r="DN7" s="29"/>
      <c r="DO7" s="29"/>
      <c r="DP7" s="29"/>
      <c r="DQ7" s="29"/>
      <c r="DR7" s="29"/>
      <c r="DS7" s="29"/>
      <c r="DT7" s="29"/>
      <c r="DU7" s="29"/>
      <c r="DV7" s="29"/>
      <c r="DW7" s="29"/>
      <c r="DX7" s="29"/>
    </row>
    <row r="8" spans="1:128" s="18" customFormat="1" ht="31.5" customHeight="1">
      <c r="A8" s="15">
        <v>4</v>
      </c>
      <c r="B8" s="171" t="s">
        <v>130</v>
      </c>
      <c r="C8" s="28" t="s">
        <v>131</v>
      </c>
      <c r="D8" s="28">
        <v>314662</v>
      </c>
      <c r="E8" s="28">
        <v>12.3</v>
      </c>
      <c r="F8" s="28">
        <v>11.4</v>
      </c>
      <c r="G8" s="28">
        <v>13.1</v>
      </c>
      <c r="H8" s="28">
        <v>0.9</v>
      </c>
      <c r="I8" s="28"/>
      <c r="J8" s="37" t="s">
        <v>194</v>
      </c>
      <c r="K8" s="27" t="s">
        <v>124</v>
      </c>
      <c r="L8" s="27" t="s">
        <v>124</v>
      </c>
      <c r="M8" s="27" t="s">
        <v>124</v>
      </c>
      <c r="N8" s="27" t="s">
        <v>124</v>
      </c>
      <c r="O8" s="27" t="s">
        <v>124</v>
      </c>
      <c r="P8" s="27" t="s">
        <v>124</v>
      </c>
      <c r="Q8" s="27" t="s">
        <v>124</v>
      </c>
      <c r="R8" s="27" t="s">
        <v>124</v>
      </c>
      <c r="S8" s="27" t="s">
        <v>124</v>
      </c>
      <c r="T8" s="27" t="s">
        <v>124</v>
      </c>
      <c r="U8" s="27" t="s">
        <v>124</v>
      </c>
      <c r="V8" s="27" t="s">
        <v>124</v>
      </c>
      <c r="W8" s="27" t="s">
        <v>124</v>
      </c>
      <c r="X8" s="27" t="s">
        <v>124</v>
      </c>
      <c r="Y8" s="27" t="s">
        <v>124</v>
      </c>
      <c r="Z8" s="27" t="s">
        <v>124</v>
      </c>
      <c r="AA8" s="27" t="s">
        <v>124</v>
      </c>
      <c r="AB8" s="27" t="s">
        <v>124</v>
      </c>
      <c r="AC8" s="27" t="s">
        <v>124</v>
      </c>
      <c r="AD8" s="27" t="s">
        <v>124</v>
      </c>
      <c r="AE8" s="27" t="s">
        <v>124</v>
      </c>
      <c r="AF8" s="27" t="s">
        <v>124</v>
      </c>
      <c r="AG8" s="27" t="s">
        <v>124</v>
      </c>
      <c r="AH8" s="27" t="s">
        <v>124</v>
      </c>
      <c r="AI8" s="27">
        <v>2324</v>
      </c>
      <c r="AJ8" s="27">
        <v>637</v>
      </c>
      <c r="AK8" s="27" t="s">
        <v>124</v>
      </c>
      <c r="AL8" s="27" t="s">
        <v>124</v>
      </c>
      <c r="AM8" s="27" t="s">
        <v>124</v>
      </c>
      <c r="AN8" s="27" t="s">
        <v>124</v>
      </c>
      <c r="AO8" s="27" t="s">
        <v>124</v>
      </c>
      <c r="AP8" s="27" t="s">
        <v>124</v>
      </c>
      <c r="AQ8" s="27" t="s">
        <v>124</v>
      </c>
      <c r="AR8" s="27" t="s">
        <v>124</v>
      </c>
      <c r="AS8" s="27" t="s">
        <v>124</v>
      </c>
      <c r="AT8" s="27" t="s">
        <v>124</v>
      </c>
      <c r="AU8" s="27" t="s">
        <v>124</v>
      </c>
      <c r="AV8" s="27" t="s">
        <v>124</v>
      </c>
      <c r="AW8" s="27" t="s">
        <v>124</v>
      </c>
      <c r="AX8" s="27" t="s">
        <v>124</v>
      </c>
      <c r="AY8" s="27" t="s">
        <v>124</v>
      </c>
      <c r="AZ8" s="27" t="s">
        <v>124</v>
      </c>
      <c r="BA8" s="27" t="s">
        <v>124</v>
      </c>
      <c r="BB8" s="27" t="s">
        <v>124</v>
      </c>
      <c r="BC8" s="27" t="s">
        <v>124</v>
      </c>
      <c r="BD8" s="27" t="s">
        <v>124</v>
      </c>
      <c r="BE8" s="27" t="s">
        <v>124</v>
      </c>
      <c r="BF8" s="27" t="s">
        <v>124</v>
      </c>
      <c r="BG8" s="27" t="s">
        <v>124</v>
      </c>
      <c r="BH8" s="27" t="s">
        <v>124</v>
      </c>
      <c r="BI8" s="27" t="s">
        <v>124</v>
      </c>
      <c r="BJ8" s="27" t="s">
        <v>124</v>
      </c>
      <c r="BK8" s="27" t="s">
        <v>124</v>
      </c>
      <c r="BL8" s="27" t="s">
        <v>124</v>
      </c>
      <c r="BM8" s="27" t="s">
        <v>124</v>
      </c>
      <c r="BN8" s="27" t="s">
        <v>124</v>
      </c>
      <c r="BO8" s="27" t="s">
        <v>124</v>
      </c>
      <c r="BP8" s="27" t="s">
        <v>124</v>
      </c>
      <c r="BQ8" s="27" t="s">
        <v>124</v>
      </c>
      <c r="BR8" s="27" t="s">
        <v>124</v>
      </c>
      <c r="BS8" s="27" t="s">
        <v>124</v>
      </c>
      <c r="BT8" s="27" t="s">
        <v>124</v>
      </c>
      <c r="BU8" s="27" t="s">
        <v>124</v>
      </c>
      <c r="BV8" s="27" t="s">
        <v>124</v>
      </c>
      <c r="BW8" s="27" t="s">
        <v>124</v>
      </c>
      <c r="BX8" s="27" t="s">
        <v>124</v>
      </c>
      <c r="BY8" s="27" t="s">
        <v>124</v>
      </c>
      <c r="BZ8" s="27" t="s">
        <v>124</v>
      </c>
      <c r="CA8" s="27" t="s">
        <v>124</v>
      </c>
      <c r="CB8" s="27" t="s">
        <v>124</v>
      </c>
      <c r="CC8" s="27" t="s">
        <v>124</v>
      </c>
      <c r="CD8" s="27" t="s">
        <v>124</v>
      </c>
      <c r="CE8" s="27" t="s">
        <v>124</v>
      </c>
      <c r="CF8" s="27" t="s">
        <v>124</v>
      </c>
      <c r="CG8" s="27" t="s">
        <v>124</v>
      </c>
      <c r="CH8" s="27" t="s">
        <v>124</v>
      </c>
      <c r="CI8" s="27" t="s">
        <v>124</v>
      </c>
      <c r="CJ8" s="27" t="s">
        <v>124</v>
      </c>
      <c r="CK8" s="27" t="s">
        <v>124</v>
      </c>
      <c r="CL8" s="27" t="s">
        <v>124</v>
      </c>
      <c r="CM8" s="27" t="s">
        <v>124</v>
      </c>
      <c r="CN8" s="27" t="s">
        <v>124</v>
      </c>
      <c r="CO8" s="27" t="s">
        <v>124</v>
      </c>
      <c r="CP8" s="27" t="s">
        <v>124</v>
      </c>
      <c r="CQ8" s="27" t="s">
        <v>124</v>
      </c>
      <c r="CR8" s="27" t="s">
        <v>124</v>
      </c>
      <c r="CS8" s="27" t="s">
        <v>124</v>
      </c>
      <c r="CT8" s="27" t="s">
        <v>124</v>
      </c>
      <c r="CU8" s="27" t="s">
        <v>124</v>
      </c>
      <c r="CV8" s="27" t="s">
        <v>124</v>
      </c>
      <c r="CW8" s="27" t="s">
        <v>124</v>
      </c>
      <c r="CX8" s="27" t="s">
        <v>124</v>
      </c>
      <c r="CY8" s="183">
        <v>68322</v>
      </c>
      <c r="CZ8" s="183">
        <v>377850</v>
      </c>
      <c r="DA8" s="183">
        <v>25797</v>
      </c>
      <c r="DB8" s="183">
        <v>74455</v>
      </c>
      <c r="DC8" s="183">
        <v>28</v>
      </c>
      <c r="DD8" s="183">
        <v>2</v>
      </c>
      <c r="DE8" s="183" t="s">
        <v>182</v>
      </c>
      <c r="DF8" s="33">
        <v>2</v>
      </c>
      <c r="DG8" s="29"/>
      <c r="DH8" s="29"/>
      <c r="DI8" s="29"/>
      <c r="DJ8" s="29"/>
      <c r="DK8" s="29"/>
      <c r="DL8" s="29"/>
      <c r="DM8" s="29"/>
      <c r="DN8" s="29"/>
      <c r="DO8" s="29"/>
      <c r="DP8" s="29"/>
      <c r="DQ8" s="29"/>
      <c r="DR8" s="29"/>
      <c r="DS8" s="29"/>
      <c r="DT8" s="29"/>
      <c r="DU8" s="29"/>
      <c r="DV8" s="29"/>
      <c r="DW8" s="29"/>
      <c r="DX8" s="29"/>
    </row>
    <row r="9" spans="1:128" s="18" customFormat="1" ht="31.5" customHeight="1">
      <c r="A9" s="15">
        <v>5</v>
      </c>
      <c r="B9" s="171" t="s">
        <v>132</v>
      </c>
      <c r="C9" s="27" t="s">
        <v>133</v>
      </c>
      <c r="D9" s="27">
        <v>552203</v>
      </c>
      <c r="E9" s="27">
        <v>35.9</v>
      </c>
      <c r="F9" s="27">
        <v>15.7</v>
      </c>
      <c r="G9" s="27">
        <v>11.5</v>
      </c>
      <c r="H9" s="27">
        <v>6.9</v>
      </c>
      <c r="I9" s="27" t="s">
        <v>134</v>
      </c>
      <c r="J9" s="27" t="s">
        <v>204</v>
      </c>
      <c r="K9" s="27" t="s">
        <v>124</v>
      </c>
      <c r="L9" s="27" t="s">
        <v>124</v>
      </c>
      <c r="M9" s="27" t="s">
        <v>124</v>
      </c>
      <c r="N9" s="27" t="s">
        <v>124</v>
      </c>
      <c r="O9" s="27" t="s">
        <v>124</v>
      </c>
      <c r="P9" s="27" t="s">
        <v>124</v>
      </c>
      <c r="Q9" s="27">
        <v>63950</v>
      </c>
      <c r="R9" s="27" t="s">
        <v>124</v>
      </c>
      <c r="S9" s="27" t="s">
        <v>124</v>
      </c>
      <c r="T9" s="27" t="s">
        <v>124</v>
      </c>
      <c r="U9" s="27" t="s">
        <v>124</v>
      </c>
      <c r="V9" s="27" t="s">
        <v>124</v>
      </c>
      <c r="W9" s="27" t="s">
        <v>124</v>
      </c>
      <c r="X9" s="27" t="s">
        <v>124</v>
      </c>
      <c r="Y9" s="27" t="s">
        <v>124</v>
      </c>
      <c r="Z9" s="27" t="s">
        <v>124</v>
      </c>
      <c r="AA9" s="27" t="s">
        <v>124</v>
      </c>
      <c r="AB9" s="27" t="s">
        <v>124</v>
      </c>
      <c r="AC9" s="27" t="s">
        <v>124</v>
      </c>
      <c r="AD9" s="27" t="s">
        <v>124</v>
      </c>
      <c r="AE9" s="27" t="s">
        <v>124</v>
      </c>
      <c r="AF9" s="27" t="s">
        <v>124</v>
      </c>
      <c r="AG9" s="27" t="s">
        <v>124</v>
      </c>
      <c r="AH9" s="27" t="s">
        <v>124</v>
      </c>
      <c r="AI9" s="27" t="s">
        <v>124</v>
      </c>
      <c r="AJ9" s="27" t="s">
        <v>124</v>
      </c>
      <c r="AK9" s="27" t="s">
        <v>124</v>
      </c>
      <c r="AL9" s="27" t="s">
        <v>124</v>
      </c>
      <c r="AM9" s="27" t="s">
        <v>124</v>
      </c>
      <c r="AN9" s="27" t="s">
        <v>124</v>
      </c>
      <c r="AO9" s="27" t="s">
        <v>124</v>
      </c>
      <c r="AP9" s="27" t="s">
        <v>124</v>
      </c>
      <c r="AQ9" s="27" t="s">
        <v>124</v>
      </c>
      <c r="AR9" s="27" t="s">
        <v>124</v>
      </c>
      <c r="AS9" s="27" t="s">
        <v>124</v>
      </c>
      <c r="AT9" s="27" t="s">
        <v>124</v>
      </c>
      <c r="AU9" s="27" t="s">
        <v>124</v>
      </c>
      <c r="AV9" s="27" t="s">
        <v>124</v>
      </c>
      <c r="AW9" s="27" t="s">
        <v>124</v>
      </c>
      <c r="AX9" s="27" t="s">
        <v>124</v>
      </c>
      <c r="AY9" s="27" t="s">
        <v>124</v>
      </c>
      <c r="AZ9" s="27" t="s">
        <v>124</v>
      </c>
      <c r="BA9" s="27" t="s">
        <v>124</v>
      </c>
      <c r="BB9" s="27" t="s">
        <v>124</v>
      </c>
      <c r="BC9" s="27" t="s">
        <v>124</v>
      </c>
      <c r="BD9" s="27" t="s">
        <v>124</v>
      </c>
      <c r="BE9" s="27" t="s">
        <v>124</v>
      </c>
      <c r="BF9" s="27" t="s">
        <v>124</v>
      </c>
      <c r="BG9" s="27" t="s">
        <v>124</v>
      </c>
      <c r="BH9" s="27" t="s">
        <v>124</v>
      </c>
      <c r="BI9" s="27" t="s">
        <v>124</v>
      </c>
      <c r="BJ9" s="27" t="s">
        <v>124</v>
      </c>
      <c r="BK9" s="27" t="s">
        <v>124</v>
      </c>
      <c r="BL9" s="27" t="s">
        <v>124</v>
      </c>
      <c r="BM9" s="27" t="s">
        <v>124</v>
      </c>
      <c r="BN9" s="27" t="s">
        <v>124</v>
      </c>
      <c r="BO9" s="27" t="s">
        <v>124</v>
      </c>
      <c r="BP9" s="27" t="s">
        <v>124</v>
      </c>
      <c r="BQ9" s="27" t="s">
        <v>124</v>
      </c>
      <c r="BR9" s="27" t="s">
        <v>124</v>
      </c>
      <c r="BS9" s="27" t="s">
        <v>124</v>
      </c>
      <c r="BT9" s="27" t="s">
        <v>124</v>
      </c>
      <c r="BU9" s="27" t="s">
        <v>124</v>
      </c>
      <c r="BV9" s="27" t="s">
        <v>124</v>
      </c>
      <c r="BW9" s="27" t="s">
        <v>124</v>
      </c>
      <c r="BX9" s="27" t="s">
        <v>124</v>
      </c>
      <c r="BY9" s="27" t="s">
        <v>124</v>
      </c>
      <c r="BZ9" s="27" t="s">
        <v>124</v>
      </c>
      <c r="CA9" s="27" t="s">
        <v>124</v>
      </c>
      <c r="CB9" s="27" t="s">
        <v>124</v>
      </c>
      <c r="CC9" s="27" t="s">
        <v>124</v>
      </c>
      <c r="CD9" s="27" t="s">
        <v>124</v>
      </c>
      <c r="CE9" s="27" t="s">
        <v>124</v>
      </c>
      <c r="CF9" s="27" t="s">
        <v>124</v>
      </c>
      <c r="CG9" s="27" t="s">
        <v>124</v>
      </c>
      <c r="CH9" s="27" t="s">
        <v>124</v>
      </c>
      <c r="CI9" s="27" t="s">
        <v>124</v>
      </c>
      <c r="CJ9" s="27" t="s">
        <v>124</v>
      </c>
      <c r="CK9" s="27" t="s">
        <v>124</v>
      </c>
      <c r="CL9" s="27" t="s">
        <v>124</v>
      </c>
      <c r="CM9" s="27" t="s">
        <v>124</v>
      </c>
      <c r="CN9" s="27" t="s">
        <v>124</v>
      </c>
      <c r="CO9" s="27" t="s">
        <v>124</v>
      </c>
      <c r="CP9" s="27" t="s">
        <v>124</v>
      </c>
      <c r="CQ9" s="27" t="s">
        <v>124</v>
      </c>
      <c r="CR9" s="27" t="s">
        <v>124</v>
      </c>
      <c r="CS9" s="27" t="s">
        <v>124</v>
      </c>
      <c r="CT9" s="27" t="s">
        <v>124</v>
      </c>
      <c r="CU9" s="27" t="s">
        <v>124</v>
      </c>
      <c r="CV9" s="27" t="s">
        <v>124</v>
      </c>
      <c r="CW9" s="27" t="s">
        <v>124</v>
      </c>
      <c r="CX9" s="27" t="s">
        <v>124</v>
      </c>
      <c r="CY9" s="183">
        <v>90255</v>
      </c>
      <c r="CZ9" s="183" t="s">
        <v>124</v>
      </c>
      <c r="DA9" s="183" t="s">
        <v>124</v>
      </c>
      <c r="DB9" s="183" t="s">
        <v>124</v>
      </c>
      <c r="DC9" s="183" t="s">
        <v>124</v>
      </c>
      <c r="DD9" s="183" t="s">
        <v>124</v>
      </c>
      <c r="DE9" s="183" t="s">
        <v>124</v>
      </c>
      <c r="DF9" s="33">
        <v>1</v>
      </c>
      <c r="DG9" s="29"/>
      <c r="DH9" s="29"/>
      <c r="DI9" s="29"/>
      <c r="DJ9" s="29"/>
      <c r="DK9" s="29"/>
      <c r="DL9" s="29"/>
      <c r="DM9" s="29"/>
      <c r="DN9" s="29"/>
      <c r="DO9" s="29"/>
      <c r="DP9" s="29"/>
      <c r="DQ9" s="29"/>
      <c r="DR9" s="29"/>
      <c r="DS9" s="29"/>
      <c r="DT9" s="29"/>
      <c r="DU9" s="29"/>
      <c r="DV9" s="29"/>
      <c r="DW9" s="29"/>
      <c r="DX9" s="29"/>
    </row>
    <row r="10" spans="1:128" s="18" customFormat="1" ht="28.5" customHeight="1">
      <c r="A10" s="15">
        <v>6</v>
      </c>
      <c r="B10" s="171" t="s">
        <v>135</v>
      </c>
      <c r="C10" s="28" t="s">
        <v>136</v>
      </c>
      <c r="D10" s="28">
        <v>164608</v>
      </c>
      <c r="E10" s="28">
        <v>27.7</v>
      </c>
      <c r="F10" s="28">
        <v>25.8</v>
      </c>
      <c r="G10" s="28">
        <v>18.5</v>
      </c>
      <c r="H10" s="28">
        <v>13</v>
      </c>
      <c r="I10" s="28"/>
      <c r="J10" s="37" t="s">
        <v>194</v>
      </c>
      <c r="K10" s="27" t="s">
        <v>124</v>
      </c>
      <c r="L10" s="27" t="s">
        <v>124</v>
      </c>
      <c r="M10" s="27" t="s">
        <v>124</v>
      </c>
      <c r="N10" s="27" t="s">
        <v>124</v>
      </c>
      <c r="O10" s="27" t="s">
        <v>124</v>
      </c>
      <c r="P10" s="27" t="s">
        <v>124</v>
      </c>
      <c r="Q10" s="27" t="s">
        <v>124</v>
      </c>
      <c r="R10" s="27" t="s">
        <v>124</v>
      </c>
      <c r="S10" s="27" t="s">
        <v>124</v>
      </c>
      <c r="T10" s="27" t="s">
        <v>124</v>
      </c>
      <c r="U10" s="27" t="s">
        <v>124</v>
      </c>
      <c r="V10" s="27" t="s">
        <v>124</v>
      </c>
      <c r="W10" s="27" t="s">
        <v>124</v>
      </c>
      <c r="X10" s="27" t="s">
        <v>124</v>
      </c>
      <c r="Y10" s="27" t="s">
        <v>124</v>
      </c>
      <c r="Z10" s="27" t="s">
        <v>124</v>
      </c>
      <c r="AA10" s="27" t="s">
        <v>124</v>
      </c>
      <c r="AB10" s="27" t="s">
        <v>124</v>
      </c>
      <c r="AC10" s="27" t="s">
        <v>124</v>
      </c>
      <c r="AD10" s="27" t="s">
        <v>124</v>
      </c>
      <c r="AE10" s="27" t="s">
        <v>124</v>
      </c>
      <c r="AF10" s="27" t="s">
        <v>124</v>
      </c>
      <c r="AG10" s="27" t="s">
        <v>124</v>
      </c>
      <c r="AH10" s="27" t="s">
        <v>124</v>
      </c>
      <c r="AI10" s="27" t="s">
        <v>124</v>
      </c>
      <c r="AJ10" s="27" t="s">
        <v>124</v>
      </c>
      <c r="AK10" s="27" t="s">
        <v>124</v>
      </c>
      <c r="AL10" s="27" t="s">
        <v>124</v>
      </c>
      <c r="AM10" s="27" t="s">
        <v>124</v>
      </c>
      <c r="AN10" s="27" t="s">
        <v>124</v>
      </c>
      <c r="AO10" s="27" t="s">
        <v>124</v>
      </c>
      <c r="AP10" s="27" t="s">
        <v>124</v>
      </c>
      <c r="AQ10" s="27" t="s">
        <v>124</v>
      </c>
      <c r="AR10" s="27" t="s">
        <v>124</v>
      </c>
      <c r="AS10" s="27" t="s">
        <v>124</v>
      </c>
      <c r="AT10" s="27" t="s">
        <v>124</v>
      </c>
      <c r="AU10" s="27" t="s">
        <v>124</v>
      </c>
      <c r="AV10" s="27" t="s">
        <v>124</v>
      </c>
      <c r="AW10" s="27" t="s">
        <v>124</v>
      </c>
      <c r="AX10" s="27" t="s">
        <v>124</v>
      </c>
      <c r="AY10" s="27" t="s">
        <v>124</v>
      </c>
      <c r="AZ10" s="27" t="s">
        <v>124</v>
      </c>
      <c r="BA10" s="27" t="s">
        <v>124</v>
      </c>
      <c r="BB10" s="27" t="s">
        <v>124</v>
      </c>
      <c r="BC10" s="27" t="s">
        <v>124</v>
      </c>
      <c r="BD10" s="27" t="s">
        <v>124</v>
      </c>
      <c r="BE10" s="27" t="s">
        <v>124</v>
      </c>
      <c r="BF10" s="27" t="s">
        <v>124</v>
      </c>
      <c r="BG10" s="27" t="s">
        <v>124</v>
      </c>
      <c r="BH10" s="27" t="s">
        <v>124</v>
      </c>
      <c r="BI10" s="27" t="s">
        <v>124</v>
      </c>
      <c r="BJ10" s="27" t="s">
        <v>124</v>
      </c>
      <c r="BK10" s="27" t="s">
        <v>124</v>
      </c>
      <c r="BL10" s="27" t="s">
        <v>124</v>
      </c>
      <c r="BM10" s="27" t="s">
        <v>124</v>
      </c>
      <c r="BN10" s="27" t="s">
        <v>124</v>
      </c>
      <c r="BO10" s="27" t="s">
        <v>124</v>
      </c>
      <c r="BP10" s="27" t="s">
        <v>124</v>
      </c>
      <c r="BQ10" s="27" t="s">
        <v>124</v>
      </c>
      <c r="BR10" s="27" t="s">
        <v>124</v>
      </c>
      <c r="BS10" s="27" t="s">
        <v>124</v>
      </c>
      <c r="BT10" s="27" t="s">
        <v>124</v>
      </c>
      <c r="BU10" s="27" t="s">
        <v>124</v>
      </c>
      <c r="BV10" s="27" t="s">
        <v>124</v>
      </c>
      <c r="BW10" s="27" t="s">
        <v>124</v>
      </c>
      <c r="BX10" s="27" t="s">
        <v>124</v>
      </c>
      <c r="BY10" s="27" t="s">
        <v>124</v>
      </c>
      <c r="BZ10" s="27" t="s">
        <v>124</v>
      </c>
      <c r="CA10" s="27" t="s">
        <v>124</v>
      </c>
      <c r="CB10" s="27" t="s">
        <v>124</v>
      </c>
      <c r="CC10" s="27" t="s">
        <v>124</v>
      </c>
      <c r="CD10" s="27" t="s">
        <v>124</v>
      </c>
      <c r="CE10" s="27" t="s">
        <v>124</v>
      </c>
      <c r="CF10" s="27" t="s">
        <v>124</v>
      </c>
      <c r="CG10" s="27" t="s">
        <v>124</v>
      </c>
      <c r="CH10" s="27" t="s">
        <v>124</v>
      </c>
      <c r="CI10" s="27" t="s">
        <v>124</v>
      </c>
      <c r="CJ10" s="27" t="s">
        <v>124</v>
      </c>
      <c r="CK10" s="27" t="s">
        <v>124</v>
      </c>
      <c r="CL10" s="27" t="s">
        <v>124</v>
      </c>
      <c r="CM10" s="27" t="s">
        <v>124</v>
      </c>
      <c r="CN10" s="27" t="s">
        <v>124</v>
      </c>
      <c r="CO10" s="27" t="s">
        <v>124</v>
      </c>
      <c r="CP10" s="27" t="s">
        <v>124</v>
      </c>
      <c r="CQ10" s="27" t="s">
        <v>124</v>
      </c>
      <c r="CR10" s="27" t="s">
        <v>124</v>
      </c>
      <c r="CS10" s="27" t="s">
        <v>124</v>
      </c>
      <c r="CT10" s="27" t="s">
        <v>124</v>
      </c>
      <c r="CU10" s="27" t="s">
        <v>124</v>
      </c>
      <c r="CV10" s="27" t="s">
        <v>124</v>
      </c>
      <c r="CW10" s="27" t="s">
        <v>124</v>
      </c>
      <c r="CX10" s="27" t="s">
        <v>124</v>
      </c>
      <c r="CY10" s="183">
        <v>292650</v>
      </c>
      <c r="CZ10" s="183">
        <v>853800</v>
      </c>
      <c r="DA10" s="183">
        <v>20427</v>
      </c>
      <c r="DB10" s="183">
        <v>84875</v>
      </c>
      <c r="DC10" s="183" t="s">
        <v>137</v>
      </c>
      <c r="DD10" s="183">
        <v>1</v>
      </c>
      <c r="DE10" s="183" t="s">
        <v>138</v>
      </c>
      <c r="DF10" s="33">
        <v>0</v>
      </c>
      <c r="DG10" s="29"/>
      <c r="DH10" s="29"/>
      <c r="DI10" s="29"/>
      <c r="DJ10" s="29"/>
      <c r="DK10" s="29"/>
      <c r="DL10" s="29"/>
      <c r="DM10" s="29"/>
      <c r="DN10" s="29"/>
      <c r="DO10" s="29"/>
      <c r="DP10" s="29"/>
      <c r="DQ10" s="29"/>
      <c r="DR10" s="29"/>
      <c r="DS10" s="29"/>
      <c r="DT10" s="29"/>
      <c r="DU10" s="29"/>
      <c r="DV10" s="29"/>
      <c r="DW10" s="29"/>
      <c r="DX10" s="29"/>
    </row>
    <row r="11" spans="1:128" s="18" customFormat="1">
      <c r="A11" s="15">
        <v>7</v>
      </c>
      <c r="B11" s="171" t="s">
        <v>139</v>
      </c>
      <c r="C11" s="27" t="s">
        <v>140</v>
      </c>
      <c r="D11" s="27">
        <v>148581</v>
      </c>
      <c r="E11" s="27">
        <v>19.8</v>
      </c>
      <c r="F11" s="27">
        <v>17.3</v>
      </c>
      <c r="G11" s="27">
        <v>14.6</v>
      </c>
      <c r="H11" s="27">
        <v>2.1</v>
      </c>
      <c r="I11" s="27"/>
      <c r="J11" s="38" t="s">
        <v>195</v>
      </c>
      <c r="K11" s="27" t="s">
        <v>124</v>
      </c>
      <c r="L11" s="27" t="s">
        <v>124</v>
      </c>
      <c r="M11" s="27" t="s">
        <v>124</v>
      </c>
      <c r="N11" s="27" t="s">
        <v>124</v>
      </c>
      <c r="O11" s="27" t="s">
        <v>124</v>
      </c>
      <c r="P11" s="27" t="s">
        <v>124</v>
      </c>
      <c r="Q11" s="27" t="s">
        <v>124</v>
      </c>
      <c r="R11" s="27" t="s">
        <v>124</v>
      </c>
      <c r="S11" s="27" t="s">
        <v>124</v>
      </c>
      <c r="T11" s="27" t="s">
        <v>124</v>
      </c>
      <c r="U11" s="27" t="s">
        <v>124</v>
      </c>
      <c r="V11" s="27" t="s">
        <v>124</v>
      </c>
      <c r="W11" s="27" t="s">
        <v>124</v>
      </c>
      <c r="X11" s="27" t="s">
        <v>124</v>
      </c>
      <c r="Y11" s="27" t="s">
        <v>124</v>
      </c>
      <c r="Z11" s="27" t="s">
        <v>124</v>
      </c>
      <c r="AA11" s="27" t="s">
        <v>124</v>
      </c>
      <c r="AB11" s="27" t="s">
        <v>124</v>
      </c>
      <c r="AC11" s="27" t="s">
        <v>124</v>
      </c>
      <c r="AD11" s="27" t="s">
        <v>124</v>
      </c>
      <c r="AE11" s="27" t="s">
        <v>124</v>
      </c>
      <c r="AF11" s="27" t="s">
        <v>124</v>
      </c>
      <c r="AG11" s="27" t="s">
        <v>124</v>
      </c>
      <c r="AH11" s="27" t="s">
        <v>124</v>
      </c>
      <c r="AI11" s="27">
        <v>190</v>
      </c>
      <c r="AJ11" s="27">
        <v>282</v>
      </c>
      <c r="AK11" s="27" t="s">
        <v>124</v>
      </c>
      <c r="AL11" s="27" t="s">
        <v>124</v>
      </c>
      <c r="AM11" s="27" t="s">
        <v>124</v>
      </c>
      <c r="AN11" s="27" t="s">
        <v>124</v>
      </c>
      <c r="AO11" s="27" t="s">
        <v>124</v>
      </c>
      <c r="AP11" s="27" t="s">
        <v>124</v>
      </c>
      <c r="AQ11" s="27" t="s">
        <v>124</v>
      </c>
      <c r="AR11" s="27" t="s">
        <v>124</v>
      </c>
      <c r="AS11" s="27" t="s">
        <v>124</v>
      </c>
      <c r="AT11" s="27" t="s">
        <v>124</v>
      </c>
      <c r="AU11" s="27" t="s">
        <v>124</v>
      </c>
      <c r="AV11" s="27" t="s">
        <v>124</v>
      </c>
      <c r="AW11" s="27" t="s">
        <v>124</v>
      </c>
      <c r="AX11" s="27" t="s">
        <v>124</v>
      </c>
      <c r="AY11" s="27" t="s">
        <v>124</v>
      </c>
      <c r="AZ11" s="27" t="s">
        <v>124</v>
      </c>
      <c r="BA11" s="27" t="s">
        <v>124</v>
      </c>
      <c r="BB11" s="27" t="s">
        <v>124</v>
      </c>
      <c r="BC11" s="27" t="s">
        <v>124</v>
      </c>
      <c r="BD11" s="27" t="s">
        <v>124</v>
      </c>
      <c r="BE11" s="27" t="s">
        <v>124</v>
      </c>
      <c r="BF11" s="27" t="s">
        <v>124</v>
      </c>
      <c r="BG11" s="27" t="s">
        <v>124</v>
      </c>
      <c r="BH11" s="27" t="s">
        <v>124</v>
      </c>
      <c r="BI11" s="27" t="s">
        <v>124</v>
      </c>
      <c r="BJ11" s="27" t="s">
        <v>124</v>
      </c>
      <c r="BK11" s="27" t="s">
        <v>124</v>
      </c>
      <c r="BL11" s="27" t="s">
        <v>124</v>
      </c>
      <c r="BM11" s="27" t="s">
        <v>124</v>
      </c>
      <c r="BN11" s="27" t="s">
        <v>124</v>
      </c>
      <c r="BO11" s="27" t="s">
        <v>124</v>
      </c>
      <c r="BP11" s="27" t="s">
        <v>124</v>
      </c>
      <c r="BQ11" s="27" t="s">
        <v>124</v>
      </c>
      <c r="BR11" s="27" t="s">
        <v>124</v>
      </c>
      <c r="BS11" s="27" t="s">
        <v>124</v>
      </c>
      <c r="BT11" s="27" t="s">
        <v>124</v>
      </c>
      <c r="BU11" s="27" t="s">
        <v>124</v>
      </c>
      <c r="BV11" s="27" t="s">
        <v>124</v>
      </c>
      <c r="BW11" s="27" t="s">
        <v>124</v>
      </c>
      <c r="BX11" s="27" t="s">
        <v>124</v>
      </c>
      <c r="BY11" s="27" t="s">
        <v>124</v>
      </c>
      <c r="BZ11" s="27" t="s">
        <v>124</v>
      </c>
      <c r="CA11" s="27" t="s">
        <v>124</v>
      </c>
      <c r="CB11" s="27" t="s">
        <v>124</v>
      </c>
      <c r="CC11" s="27" t="s">
        <v>124</v>
      </c>
      <c r="CD11" s="27" t="s">
        <v>124</v>
      </c>
      <c r="CE11" s="27" t="s">
        <v>124</v>
      </c>
      <c r="CF11" s="27" t="s">
        <v>124</v>
      </c>
      <c r="CG11" s="27" t="s">
        <v>124</v>
      </c>
      <c r="CH11" s="27" t="s">
        <v>124</v>
      </c>
      <c r="CI11" s="27" t="s">
        <v>124</v>
      </c>
      <c r="CJ11" s="27" t="s">
        <v>124</v>
      </c>
      <c r="CK11" s="27" t="s">
        <v>124</v>
      </c>
      <c r="CL11" s="27" t="s">
        <v>124</v>
      </c>
      <c r="CM11" s="27" t="s">
        <v>124</v>
      </c>
      <c r="CN11" s="27" t="s">
        <v>124</v>
      </c>
      <c r="CO11" s="27" t="s">
        <v>124</v>
      </c>
      <c r="CP11" s="27" t="s">
        <v>124</v>
      </c>
      <c r="CQ11" s="27" t="s">
        <v>124</v>
      </c>
      <c r="CR11" s="27" t="s">
        <v>124</v>
      </c>
      <c r="CS11" s="27" t="s">
        <v>124</v>
      </c>
      <c r="CT11" s="27" t="s">
        <v>124</v>
      </c>
      <c r="CU11" s="27" t="s">
        <v>124</v>
      </c>
      <c r="CV11" s="27" t="s">
        <v>124</v>
      </c>
      <c r="CW11" s="27" t="s">
        <v>124</v>
      </c>
      <c r="CX11" s="27" t="s">
        <v>124</v>
      </c>
      <c r="CY11" s="183">
        <v>57645</v>
      </c>
      <c r="CZ11" s="183">
        <v>104000</v>
      </c>
      <c r="DA11" s="183">
        <v>20802</v>
      </c>
      <c r="DB11" s="183">
        <v>35460</v>
      </c>
      <c r="DC11" s="183">
        <v>7</v>
      </c>
      <c r="DD11" s="183">
        <v>1</v>
      </c>
      <c r="DE11" s="183" t="s">
        <v>183</v>
      </c>
      <c r="DF11" s="33">
        <v>2</v>
      </c>
      <c r="DG11" s="29"/>
      <c r="DH11" s="29"/>
      <c r="DI11" s="29"/>
      <c r="DJ11" s="29"/>
      <c r="DK11" s="29"/>
      <c r="DL11" s="29"/>
      <c r="DM11" s="29"/>
      <c r="DN11" s="29"/>
      <c r="DO11" s="29"/>
      <c r="DP11" s="29"/>
      <c r="DQ11" s="29"/>
      <c r="DR11" s="29"/>
      <c r="DS11" s="29"/>
      <c r="DT11" s="29"/>
      <c r="DU11" s="29"/>
      <c r="DV11" s="29"/>
      <c r="DW11" s="29"/>
      <c r="DX11" s="29"/>
    </row>
    <row r="12" spans="1:128" s="18" customFormat="1">
      <c r="A12" s="15">
        <v>8</v>
      </c>
      <c r="B12" s="171" t="s">
        <v>141</v>
      </c>
      <c r="C12" s="28" t="s">
        <v>142</v>
      </c>
      <c r="D12" s="28">
        <v>109230</v>
      </c>
      <c r="E12" s="28">
        <v>34.299999999999997</v>
      </c>
      <c r="F12" s="28">
        <v>34.6</v>
      </c>
      <c r="G12" s="28">
        <v>15.9</v>
      </c>
      <c r="H12" s="28">
        <v>20.5</v>
      </c>
      <c r="I12" s="28" t="s">
        <v>143</v>
      </c>
      <c r="J12" s="28" t="s">
        <v>204</v>
      </c>
      <c r="K12" s="27" t="s">
        <v>124</v>
      </c>
      <c r="L12" s="27" t="s">
        <v>124</v>
      </c>
      <c r="M12" s="27" t="s">
        <v>124</v>
      </c>
      <c r="N12" s="27" t="s">
        <v>124</v>
      </c>
      <c r="O12" s="27" t="s">
        <v>124</v>
      </c>
      <c r="P12" s="27" t="s">
        <v>124</v>
      </c>
      <c r="Q12" s="27" t="s">
        <v>124</v>
      </c>
      <c r="R12" s="27" t="s">
        <v>124</v>
      </c>
      <c r="S12" s="27" t="s">
        <v>124</v>
      </c>
      <c r="T12" s="27" t="s">
        <v>124</v>
      </c>
      <c r="U12" s="27" t="s">
        <v>124</v>
      </c>
      <c r="V12" s="27" t="s">
        <v>124</v>
      </c>
      <c r="W12" s="27" t="s">
        <v>124</v>
      </c>
      <c r="X12" s="27" t="s">
        <v>124</v>
      </c>
      <c r="Y12" s="27" t="s">
        <v>124</v>
      </c>
      <c r="Z12" s="27" t="s">
        <v>124</v>
      </c>
      <c r="AA12" s="27" t="s">
        <v>124</v>
      </c>
      <c r="AB12" s="27" t="s">
        <v>124</v>
      </c>
      <c r="AC12" s="27">
        <v>5610</v>
      </c>
      <c r="AD12" s="27" t="s">
        <v>124</v>
      </c>
      <c r="AE12" s="27" t="s">
        <v>124</v>
      </c>
      <c r="AF12" s="27" t="s">
        <v>124</v>
      </c>
      <c r="AG12" s="27" t="s">
        <v>124</v>
      </c>
      <c r="AH12" s="27" t="s">
        <v>124</v>
      </c>
      <c r="AI12" s="27">
        <v>1048</v>
      </c>
      <c r="AJ12" s="27" t="s">
        <v>124</v>
      </c>
      <c r="AK12" s="27" t="s">
        <v>124</v>
      </c>
      <c r="AL12" s="27" t="s">
        <v>124</v>
      </c>
      <c r="AM12" s="27" t="s">
        <v>124</v>
      </c>
      <c r="AN12" s="27" t="s">
        <v>124</v>
      </c>
      <c r="AO12" s="27" t="s">
        <v>124</v>
      </c>
      <c r="AP12" s="27" t="s">
        <v>124</v>
      </c>
      <c r="AQ12" s="27" t="s">
        <v>124</v>
      </c>
      <c r="AR12" s="27" t="s">
        <v>124</v>
      </c>
      <c r="AS12" s="27" t="s">
        <v>124</v>
      </c>
      <c r="AT12" s="27" t="s">
        <v>124</v>
      </c>
      <c r="AU12" s="27" t="s">
        <v>124</v>
      </c>
      <c r="AV12" s="27" t="s">
        <v>124</v>
      </c>
      <c r="AW12" s="27" t="s">
        <v>124</v>
      </c>
      <c r="AX12" s="27" t="s">
        <v>124</v>
      </c>
      <c r="AY12" s="27">
        <v>492</v>
      </c>
      <c r="AZ12" s="27" t="s">
        <v>124</v>
      </c>
      <c r="BA12" s="27" t="s">
        <v>124</v>
      </c>
      <c r="BB12" s="27" t="s">
        <v>124</v>
      </c>
      <c r="BC12" s="27" t="s">
        <v>124</v>
      </c>
      <c r="BD12" s="27" t="s">
        <v>124</v>
      </c>
      <c r="BE12" s="27" t="s">
        <v>124</v>
      </c>
      <c r="BF12" s="27" t="s">
        <v>124</v>
      </c>
      <c r="BG12" s="27" t="s">
        <v>124</v>
      </c>
      <c r="BH12" s="27" t="s">
        <v>124</v>
      </c>
      <c r="BI12" s="27" t="s">
        <v>124</v>
      </c>
      <c r="BJ12" s="27" t="s">
        <v>124</v>
      </c>
      <c r="BK12" s="27" t="s">
        <v>124</v>
      </c>
      <c r="BL12" s="27" t="s">
        <v>124</v>
      </c>
      <c r="BM12" s="27" t="s">
        <v>124</v>
      </c>
      <c r="BN12" s="27" t="s">
        <v>124</v>
      </c>
      <c r="BO12" s="27" t="s">
        <v>124</v>
      </c>
      <c r="BP12" s="27" t="s">
        <v>124</v>
      </c>
      <c r="BQ12" s="27" t="s">
        <v>124</v>
      </c>
      <c r="BR12" s="27" t="s">
        <v>124</v>
      </c>
      <c r="BS12" s="27" t="s">
        <v>124</v>
      </c>
      <c r="BT12" s="27" t="s">
        <v>124</v>
      </c>
      <c r="BU12" s="27" t="s">
        <v>124</v>
      </c>
      <c r="BV12" s="27" t="s">
        <v>124</v>
      </c>
      <c r="BW12" s="27" t="s">
        <v>124</v>
      </c>
      <c r="BX12" s="27" t="s">
        <v>124</v>
      </c>
      <c r="BY12" s="27" t="s">
        <v>124</v>
      </c>
      <c r="BZ12" s="27" t="s">
        <v>124</v>
      </c>
      <c r="CA12" s="27" t="s">
        <v>124</v>
      </c>
      <c r="CB12" s="27" t="s">
        <v>124</v>
      </c>
      <c r="CC12" s="27" t="s">
        <v>124</v>
      </c>
      <c r="CD12" s="27" t="s">
        <v>124</v>
      </c>
      <c r="CE12" s="27" t="s">
        <v>124</v>
      </c>
      <c r="CF12" s="27" t="s">
        <v>124</v>
      </c>
      <c r="CG12" s="27" t="s">
        <v>124</v>
      </c>
      <c r="CH12" s="27" t="s">
        <v>124</v>
      </c>
      <c r="CI12" s="27" t="s">
        <v>124</v>
      </c>
      <c r="CJ12" s="27" t="s">
        <v>124</v>
      </c>
      <c r="CK12" s="27" t="s">
        <v>124</v>
      </c>
      <c r="CL12" s="27" t="s">
        <v>124</v>
      </c>
      <c r="CM12" s="27" t="s">
        <v>124</v>
      </c>
      <c r="CN12" s="27" t="s">
        <v>124</v>
      </c>
      <c r="CO12" s="27" t="s">
        <v>124</v>
      </c>
      <c r="CP12" s="27" t="s">
        <v>124</v>
      </c>
      <c r="CQ12" s="27" t="s">
        <v>124</v>
      </c>
      <c r="CR12" s="27" t="s">
        <v>124</v>
      </c>
      <c r="CS12" s="27" t="s">
        <v>124</v>
      </c>
      <c r="CT12" s="27" t="s">
        <v>124</v>
      </c>
      <c r="CU12" s="27" t="s">
        <v>124</v>
      </c>
      <c r="CV12" s="27" t="s">
        <v>124</v>
      </c>
      <c r="CW12" s="27" t="s">
        <v>124</v>
      </c>
      <c r="CX12" s="27" t="s">
        <v>124</v>
      </c>
      <c r="CY12" s="183">
        <v>183960</v>
      </c>
      <c r="CZ12" s="183">
        <v>843770</v>
      </c>
      <c r="DA12" s="183">
        <v>49008</v>
      </c>
      <c r="DB12" s="183">
        <v>60860</v>
      </c>
      <c r="DC12" s="183">
        <v>6</v>
      </c>
      <c r="DD12" s="183">
        <v>1</v>
      </c>
      <c r="DE12" s="183" t="s">
        <v>184</v>
      </c>
      <c r="DF12" s="33">
        <v>3</v>
      </c>
      <c r="DG12" s="29"/>
      <c r="DH12" s="29"/>
      <c r="DI12" s="29"/>
      <c r="DJ12" s="29"/>
      <c r="DK12" s="29"/>
      <c r="DL12" s="29"/>
      <c r="DM12" s="29"/>
      <c r="DN12" s="29"/>
      <c r="DO12" s="29"/>
      <c r="DP12" s="29"/>
      <c r="DQ12" s="29"/>
      <c r="DR12" s="29"/>
      <c r="DS12" s="29"/>
      <c r="DT12" s="29"/>
      <c r="DU12" s="29"/>
      <c r="DV12" s="29"/>
      <c r="DW12" s="29"/>
      <c r="DX12" s="29"/>
    </row>
    <row r="13" spans="1:128" s="18" customFormat="1" ht="31.5" customHeight="1">
      <c r="A13" s="15">
        <v>9</v>
      </c>
      <c r="B13" s="171" t="s">
        <v>189</v>
      </c>
      <c r="C13" s="27" t="s">
        <v>145</v>
      </c>
      <c r="D13" s="27">
        <v>177403</v>
      </c>
      <c r="E13" s="27">
        <v>25.8</v>
      </c>
      <c r="F13" s="27">
        <v>19.899999999999999</v>
      </c>
      <c r="G13" s="27">
        <v>17.600000000000001</v>
      </c>
      <c r="H13" s="27">
        <v>18.399999999999999</v>
      </c>
      <c r="I13" s="27" t="s">
        <v>146</v>
      </c>
      <c r="J13" s="38" t="s">
        <v>196</v>
      </c>
      <c r="K13" s="27" t="s">
        <v>124</v>
      </c>
      <c r="L13" s="27" t="s">
        <v>124</v>
      </c>
      <c r="M13" s="27">
        <v>196680</v>
      </c>
      <c r="N13" s="27" t="s">
        <v>124</v>
      </c>
      <c r="O13" s="27">
        <v>5625</v>
      </c>
      <c r="P13" s="27" t="s">
        <v>124</v>
      </c>
      <c r="Q13" s="27" t="s">
        <v>124</v>
      </c>
      <c r="R13" s="27" t="s">
        <v>124</v>
      </c>
      <c r="S13" s="27">
        <v>14</v>
      </c>
      <c r="T13" s="27" t="s">
        <v>124</v>
      </c>
      <c r="U13" s="27" t="s">
        <v>124</v>
      </c>
      <c r="V13" s="27" t="s">
        <v>124</v>
      </c>
      <c r="W13" s="27" t="s">
        <v>124</v>
      </c>
      <c r="X13" s="27" t="s">
        <v>124</v>
      </c>
      <c r="Y13" s="27" t="s">
        <v>124</v>
      </c>
      <c r="Z13" s="27" t="s">
        <v>124</v>
      </c>
      <c r="AA13" s="27" t="s">
        <v>124</v>
      </c>
      <c r="AB13" s="27">
        <v>41761</v>
      </c>
      <c r="AC13" s="27" t="s">
        <v>124</v>
      </c>
      <c r="AD13" s="27">
        <v>2516</v>
      </c>
      <c r="AE13" s="27" t="s">
        <v>124</v>
      </c>
      <c r="AF13" s="27" t="s">
        <v>124</v>
      </c>
      <c r="AG13" s="27">
        <v>4675</v>
      </c>
      <c r="AH13" s="27">
        <v>205</v>
      </c>
      <c r="AI13" s="27">
        <v>2001</v>
      </c>
      <c r="AJ13" s="27">
        <v>119</v>
      </c>
      <c r="AK13" s="27" t="s">
        <v>124</v>
      </c>
      <c r="AL13" s="27" t="s">
        <v>124</v>
      </c>
      <c r="AM13" s="27" t="s">
        <v>124</v>
      </c>
      <c r="AN13" s="27" t="s">
        <v>124</v>
      </c>
      <c r="AO13" s="27" t="s">
        <v>124</v>
      </c>
      <c r="AP13" s="27" t="s">
        <v>124</v>
      </c>
      <c r="AQ13" s="27" t="s">
        <v>124</v>
      </c>
      <c r="AR13" s="27" t="s">
        <v>124</v>
      </c>
      <c r="AS13" s="27" t="s">
        <v>124</v>
      </c>
      <c r="AT13" s="27" t="s">
        <v>124</v>
      </c>
      <c r="AU13" s="27" t="s">
        <v>124</v>
      </c>
      <c r="AV13" s="27" t="s">
        <v>124</v>
      </c>
      <c r="AW13" s="27" t="s">
        <v>124</v>
      </c>
      <c r="AX13" s="27" t="s">
        <v>124</v>
      </c>
      <c r="AY13" s="27">
        <v>5575</v>
      </c>
      <c r="AZ13" s="27">
        <v>23</v>
      </c>
      <c r="BA13" s="27">
        <v>8</v>
      </c>
      <c r="BB13" s="27">
        <v>53</v>
      </c>
      <c r="BC13" s="27" t="s">
        <v>124</v>
      </c>
      <c r="BD13" s="27" t="s">
        <v>124</v>
      </c>
      <c r="BE13" s="27" t="s">
        <v>124</v>
      </c>
      <c r="BF13" s="27" t="s">
        <v>124</v>
      </c>
      <c r="BG13" s="27" t="s">
        <v>124</v>
      </c>
      <c r="BH13" s="27" t="s">
        <v>124</v>
      </c>
      <c r="BI13" s="27">
        <v>69</v>
      </c>
      <c r="BJ13" s="27">
        <v>28400</v>
      </c>
      <c r="BK13" s="27">
        <v>26</v>
      </c>
      <c r="BL13" s="27" t="s">
        <v>124</v>
      </c>
      <c r="BM13" s="27" t="s">
        <v>124</v>
      </c>
      <c r="BN13" s="27" t="s">
        <v>124</v>
      </c>
      <c r="BO13" s="27" t="s">
        <v>124</v>
      </c>
      <c r="BP13" s="27" t="s">
        <v>124</v>
      </c>
      <c r="BQ13" s="27" t="s">
        <v>124</v>
      </c>
      <c r="BR13" s="27">
        <v>469750</v>
      </c>
      <c r="BS13" s="27" t="s">
        <v>124</v>
      </c>
      <c r="BT13" s="27" t="s">
        <v>124</v>
      </c>
      <c r="BU13" s="27" t="s">
        <v>124</v>
      </c>
      <c r="BV13" s="27" t="s">
        <v>124</v>
      </c>
      <c r="BW13" s="27" t="s">
        <v>124</v>
      </c>
      <c r="BX13" s="27" t="s">
        <v>124</v>
      </c>
      <c r="BY13" s="27" t="s">
        <v>124</v>
      </c>
      <c r="BZ13" s="27" t="s">
        <v>124</v>
      </c>
      <c r="CA13" s="27" t="s">
        <v>124</v>
      </c>
      <c r="CB13" s="27" t="s">
        <v>124</v>
      </c>
      <c r="CC13" s="27" t="s">
        <v>124</v>
      </c>
      <c r="CD13" s="27" t="s">
        <v>124</v>
      </c>
      <c r="CE13" s="27" t="s">
        <v>124</v>
      </c>
      <c r="CF13" s="27" t="s">
        <v>124</v>
      </c>
      <c r="CG13" s="27" t="s">
        <v>124</v>
      </c>
      <c r="CH13" s="27" t="s">
        <v>124</v>
      </c>
      <c r="CI13" s="27" t="s">
        <v>124</v>
      </c>
      <c r="CJ13" s="27" t="s">
        <v>124</v>
      </c>
      <c r="CK13" s="27" t="s">
        <v>124</v>
      </c>
      <c r="CL13" s="27" t="s">
        <v>124</v>
      </c>
      <c r="CM13" s="27" t="s">
        <v>124</v>
      </c>
      <c r="CN13" s="27" t="s">
        <v>124</v>
      </c>
      <c r="CO13" s="27" t="s">
        <v>124</v>
      </c>
      <c r="CP13" s="27" t="s">
        <v>124</v>
      </c>
      <c r="CQ13" s="27" t="s">
        <v>124</v>
      </c>
      <c r="CR13" s="27" t="s">
        <v>124</v>
      </c>
      <c r="CS13" s="27" t="s">
        <v>124</v>
      </c>
      <c r="CT13" s="27" t="s">
        <v>124</v>
      </c>
      <c r="CU13" s="27" t="s">
        <v>124</v>
      </c>
      <c r="CV13" s="27" t="s">
        <v>124</v>
      </c>
      <c r="CW13" s="27" t="s">
        <v>124</v>
      </c>
      <c r="CX13" s="27" t="s">
        <v>124</v>
      </c>
      <c r="CY13" s="183">
        <v>503775</v>
      </c>
      <c r="CZ13" s="183">
        <v>7481</v>
      </c>
      <c r="DA13" s="183">
        <v>4675</v>
      </c>
      <c r="DB13" s="183">
        <v>41761</v>
      </c>
      <c r="DC13" s="183">
        <v>8</v>
      </c>
      <c r="DD13" s="183">
        <v>1</v>
      </c>
      <c r="DE13" s="183" t="s">
        <v>147</v>
      </c>
      <c r="DF13" s="33">
        <v>17</v>
      </c>
      <c r="DG13" s="29"/>
      <c r="DH13" s="29"/>
      <c r="DI13" s="29"/>
      <c r="DJ13" s="29"/>
      <c r="DK13" s="29"/>
      <c r="DL13" s="29"/>
      <c r="DM13" s="29"/>
      <c r="DN13" s="29"/>
      <c r="DO13" s="29"/>
      <c r="DP13" s="29"/>
      <c r="DQ13" s="29"/>
      <c r="DR13" s="29"/>
      <c r="DS13" s="29"/>
      <c r="DT13" s="29"/>
      <c r="DU13" s="29"/>
      <c r="DV13" s="29"/>
      <c r="DW13" s="29"/>
      <c r="DX13" s="29"/>
    </row>
    <row r="14" spans="1:128" s="18" customFormat="1" ht="30" customHeight="1">
      <c r="A14" s="15">
        <v>10</v>
      </c>
      <c r="B14" s="171" t="s">
        <v>148</v>
      </c>
      <c r="C14" s="28" t="s">
        <v>149</v>
      </c>
      <c r="D14" s="28">
        <v>149549</v>
      </c>
      <c r="E14" s="28">
        <v>8.9</v>
      </c>
      <c r="F14" s="28">
        <v>10.4</v>
      </c>
      <c r="G14" s="28">
        <v>21.3</v>
      </c>
      <c r="H14" s="28">
        <v>20.7</v>
      </c>
      <c r="I14" s="28" t="s">
        <v>150</v>
      </c>
      <c r="J14" s="28" t="s">
        <v>151</v>
      </c>
      <c r="K14" s="27" t="s">
        <v>124</v>
      </c>
      <c r="L14" s="27" t="s">
        <v>124</v>
      </c>
      <c r="M14" s="27">
        <v>20550</v>
      </c>
      <c r="N14" s="27" t="s">
        <v>124</v>
      </c>
      <c r="O14" s="27" t="s">
        <v>124</v>
      </c>
      <c r="P14" s="27" t="s">
        <v>124</v>
      </c>
      <c r="Q14" s="27">
        <v>483900</v>
      </c>
      <c r="R14" s="27" t="s">
        <v>124</v>
      </c>
      <c r="S14" s="27" t="s">
        <v>124</v>
      </c>
      <c r="T14" s="27" t="s">
        <v>124</v>
      </c>
      <c r="U14" s="27" t="s">
        <v>124</v>
      </c>
      <c r="V14" s="27" t="s">
        <v>124</v>
      </c>
      <c r="W14" s="27" t="s">
        <v>124</v>
      </c>
      <c r="X14" s="27" t="s">
        <v>124</v>
      </c>
      <c r="Y14" s="27" t="s">
        <v>124</v>
      </c>
      <c r="Z14" s="27" t="s">
        <v>124</v>
      </c>
      <c r="AA14" s="27" t="s">
        <v>124</v>
      </c>
      <c r="AB14" s="27" t="s">
        <v>124</v>
      </c>
      <c r="AC14" s="27" t="s">
        <v>124</v>
      </c>
      <c r="AD14" s="27" t="s">
        <v>124</v>
      </c>
      <c r="AE14" s="27" t="s">
        <v>124</v>
      </c>
      <c r="AF14" s="27" t="s">
        <v>124</v>
      </c>
      <c r="AG14" s="27" t="s">
        <v>124</v>
      </c>
      <c r="AH14" s="27" t="s">
        <v>124</v>
      </c>
      <c r="AI14" s="27">
        <v>137</v>
      </c>
      <c r="AJ14" s="27" t="s">
        <v>124</v>
      </c>
      <c r="AK14" s="27" t="s">
        <v>124</v>
      </c>
      <c r="AL14" s="27" t="s">
        <v>124</v>
      </c>
      <c r="AM14" s="27" t="s">
        <v>124</v>
      </c>
      <c r="AN14" s="27" t="s">
        <v>124</v>
      </c>
      <c r="AO14" s="27" t="s">
        <v>124</v>
      </c>
      <c r="AP14" s="27" t="s">
        <v>124</v>
      </c>
      <c r="AQ14" s="27" t="s">
        <v>124</v>
      </c>
      <c r="AR14" s="27" t="s">
        <v>124</v>
      </c>
      <c r="AS14" s="27" t="s">
        <v>124</v>
      </c>
      <c r="AT14" s="27" t="s">
        <v>124</v>
      </c>
      <c r="AU14" s="27" t="s">
        <v>124</v>
      </c>
      <c r="AV14" s="27" t="s">
        <v>124</v>
      </c>
      <c r="AW14" s="27" t="s">
        <v>124</v>
      </c>
      <c r="AX14" s="27" t="s">
        <v>124</v>
      </c>
      <c r="AY14" s="27" t="s">
        <v>124</v>
      </c>
      <c r="AZ14" s="27" t="s">
        <v>124</v>
      </c>
      <c r="BA14" s="27" t="s">
        <v>124</v>
      </c>
      <c r="BB14" s="27" t="s">
        <v>124</v>
      </c>
      <c r="BC14" s="27" t="s">
        <v>124</v>
      </c>
      <c r="BD14" s="27" t="s">
        <v>124</v>
      </c>
      <c r="BE14" s="27" t="s">
        <v>124</v>
      </c>
      <c r="BF14" s="27" t="s">
        <v>124</v>
      </c>
      <c r="BG14" s="27" t="s">
        <v>124</v>
      </c>
      <c r="BH14" s="27" t="s">
        <v>124</v>
      </c>
      <c r="BI14" s="27" t="s">
        <v>124</v>
      </c>
      <c r="BJ14" s="27" t="s">
        <v>124</v>
      </c>
      <c r="BK14" s="27" t="s">
        <v>124</v>
      </c>
      <c r="BL14" s="27" t="s">
        <v>124</v>
      </c>
      <c r="BM14" s="27" t="s">
        <v>124</v>
      </c>
      <c r="BN14" s="27" t="s">
        <v>124</v>
      </c>
      <c r="BO14" s="27" t="s">
        <v>124</v>
      </c>
      <c r="BP14" s="27" t="s">
        <v>124</v>
      </c>
      <c r="BQ14" s="27" t="s">
        <v>124</v>
      </c>
      <c r="BR14" s="27" t="s">
        <v>124</v>
      </c>
      <c r="BS14" s="27" t="s">
        <v>124</v>
      </c>
      <c r="BT14" s="27" t="s">
        <v>124</v>
      </c>
      <c r="BU14" s="27" t="s">
        <v>124</v>
      </c>
      <c r="BV14" s="27" t="s">
        <v>124</v>
      </c>
      <c r="BW14" s="27" t="s">
        <v>124</v>
      </c>
      <c r="BX14" s="27" t="s">
        <v>124</v>
      </c>
      <c r="BY14" s="27" t="s">
        <v>124</v>
      </c>
      <c r="BZ14" s="27" t="s">
        <v>124</v>
      </c>
      <c r="CA14" s="27" t="s">
        <v>124</v>
      </c>
      <c r="CB14" s="27" t="s">
        <v>124</v>
      </c>
      <c r="CC14" s="27" t="s">
        <v>124</v>
      </c>
      <c r="CD14" s="27" t="s">
        <v>124</v>
      </c>
      <c r="CE14" s="27" t="s">
        <v>124</v>
      </c>
      <c r="CF14" s="27" t="s">
        <v>124</v>
      </c>
      <c r="CG14" s="27" t="s">
        <v>124</v>
      </c>
      <c r="CH14" s="27" t="s">
        <v>124</v>
      </c>
      <c r="CI14" s="27" t="s">
        <v>124</v>
      </c>
      <c r="CJ14" s="27" t="s">
        <v>124</v>
      </c>
      <c r="CK14" s="27" t="s">
        <v>124</v>
      </c>
      <c r="CL14" s="27" t="s">
        <v>124</v>
      </c>
      <c r="CM14" s="27" t="s">
        <v>124</v>
      </c>
      <c r="CN14" s="27" t="s">
        <v>124</v>
      </c>
      <c r="CO14" s="27" t="s">
        <v>124</v>
      </c>
      <c r="CP14" s="27" t="s">
        <v>124</v>
      </c>
      <c r="CQ14" s="27" t="s">
        <v>124</v>
      </c>
      <c r="CR14" s="27" t="s">
        <v>124</v>
      </c>
      <c r="CS14" s="27" t="s">
        <v>124</v>
      </c>
      <c r="CT14" s="27" t="s">
        <v>124</v>
      </c>
      <c r="CU14" s="27" t="s">
        <v>124</v>
      </c>
      <c r="CV14" s="27" t="s">
        <v>124</v>
      </c>
      <c r="CW14" s="27" t="s">
        <v>124</v>
      </c>
      <c r="CX14" s="27" t="s">
        <v>124</v>
      </c>
      <c r="CY14" s="183">
        <v>504450</v>
      </c>
      <c r="CZ14" s="183">
        <v>621500</v>
      </c>
      <c r="DA14" s="183">
        <v>104</v>
      </c>
      <c r="DB14" s="183" t="s">
        <v>152</v>
      </c>
      <c r="DC14" s="183">
        <v>24</v>
      </c>
      <c r="DD14" s="183">
        <v>2</v>
      </c>
      <c r="DE14" s="183" t="s">
        <v>124</v>
      </c>
      <c r="DF14" s="33">
        <v>3</v>
      </c>
      <c r="DG14" s="29"/>
      <c r="DH14" s="29"/>
      <c r="DI14" s="29"/>
      <c r="DJ14" s="29"/>
      <c r="DK14" s="29"/>
      <c r="DL14" s="29"/>
      <c r="DM14" s="29"/>
      <c r="DN14" s="29"/>
      <c r="DO14" s="29"/>
      <c r="DP14" s="29"/>
      <c r="DQ14" s="29"/>
      <c r="DR14" s="29"/>
      <c r="DS14" s="29"/>
      <c r="DT14" s="29"/>
      <c r="DU14" s="29"/>
      <c r="DV14" s="29"/>
      <c r="DW14" s="29"/>
      <c r="DX14" s="29"/>
    </row>
    <row r="15" spans="1:128" s="18" customFormat="1" ht="30" customHeight="1">
      <c r="A15" s="15">
        <v>11</v>
      </c>
      <c r="B15" s="171" t="s">
        <v>153</v>
      </c>
      <c r="C15" s="27" t="s">
        <v>154</v>
      </c>
      <c r="D15" s="27">
        <v>176954</v>
      </c>
      <c r="E15" s="27">
        <v>37.700000000000003</v>
      </c>
      <c r="F15" s="27">
        <v>33.700000000000003</v>
      </c>
      <c r="G15" s="27">
        <v>19.5</v>
      </c>
      <c r="H15" s="27">
        <v>49</v>
      </c>
      <c r="I15" s="27" t="s">
        <v>155</v>
      </c>
      <c r="J15" s="38" t="s">
        <v>197</v>
      </c>
      <c r="K15" s="27">
        <v>4</v>
      </c>
      <c r="L15" s="27" t="s">
        <v>124</v>
      </c>
      <c r="M15" s="27" t="s">
        <v>124</v>
      </c>
      <c r="N15" s="27" t="s">
        <v>124</v>
      </c>
      <c r="O15" s="27" t="s">
        <v>124</v>
      </c>
      <c r="P15" s="27" t="s">
        <v>124</v>
      </c>
      <c r="Q15" s="27" t="s">
        <v>124</v>
      </c>
      <c r="R15" s="27" t="s">
        <v>124</v>
      </c>
      <c r="S15" s="27" t="s">
        <v>124</v>
      </c>
      <c r="T15" s="27" t="s">
        <v>124</v>
      </c>
      <c r="U15" s="27" t="s">
        <v>124</v>
      </c>
      <c r="V15" s="27" t="s">
        <v>124</v>
      </c>
      <c r="W15" s="27" t="s">
        <v>124</v>
      </c>
      <c r="X15" s="27" t="s">
        <v>124</v>
      </c>
      <c r="Y15" s="27" t="s">
        <v>124</v>
      </c>
      <c r="Z15" s="27" t="s">
        <v>124</v>
      </c>
      <c r="AA15" s="27" t="s">
        <v>124</v>
      </c>
      <c r="AB15" s="27" t="s">
        <v>124</v>
      </c>
      <c r="AC15" s="27" t="s">
        <v>124</v>
      </c>
      <c r="AD15" s="27" t="s">
        <v>124</v>
      </c>
      <c r="AE15" s="27" t="s">
        <v>124</v>
      </c>
      <c r="AF15" s="27" t="s">
        <v>124</v>
      </c>
      <c r="AG15" s="27">
        <v>300</v>
      </c>
      <c r="AH15" s="27">
        <v>118</v>
      </c>
      <c r="AI15" s="27">
        <v>28</v>
      </c>
      <c r="AJ15" s="27" t="s">
        <v>124</v>
      </c>
      <c r="AK15" s="27" t="s">
        <v>124</v>
      </c>
      <c r="AL15" s="27" t="s">
        <v>124</v>
      </c>
      <c r="AM15" s="27" t="s">
        <v>124</v>
      </c>
      <c r="AN15" s="27" t="s">
        <v>124</v>
      </c>
      <c r="AO15" s="27" t="s">
        <v>124</v>
      </c>
      <c r="AP15" s="27" t="s">
        <v>124</v>
      </c>
      <c r="AQ15" s="27" t="s">
        <v>124</v>
      </c>
      <c r="AR15" s="27" t="s">
        <v>124</v>
      </c>
      <c r="AS15" s="27" t="s">
        <v>124</v>
      </c>
      <c r="AT15" s="27" t="s">
        <v>124</v>
      </c>
      <c r="AU15" s="27">
        <v>1111</v>
      </c>
      <c r="AV15" s="27" t="s">
        <v>124</v>
      </c>
      <c r="AW15" s="27" t="s">
        <v>124</v>
      </c>
      <c r="AX15" s="27" t="s">
        <v>124</v>
      </c>
      <c r="AY15" s="27">
        <v>389</v>
      </c>
      <c r="AZ15" s="27" t="s">
        <v>124</v>
      </c>
      <c r="BA15" s="27" t="s">
        <v>124</v>
      </c>
      <c r="BB15" s="27" t="s">
        <v>124</v>
      </c>
      <c r="BC15" s="27" t="s">
        <v>124</v>
      </c>
      <c r="BD15" s="27">
        <v>30</v>
      </c>
      <c r="BE15" s="27" t="s">
        <v>124</v>
      </c>
      <c r="BF15" s="27" t="s">
        <v>124</v>
      </c>
      <c r="BG15" s="27" t="s">
        <v>124</v>
      </c>
      <c r="BH15" s="27" t="s">
        <v>124</v>
      </c>
      <c r="BI15" s="27">
        <v>691</v>
      </c>
      <c r="BJ15" s="27">
        <v>2150</v>
      </c>
      <c r="BK15" s="27" t="s">
        <v>124</v>
      </c>
      <c r="BL15" s="27" t="s">
        <v>124</v>
      </c>
      <c r="BM15" s="27" t="s">
        <v>124</v>
      </c>
      <c r="BN15" s="27" t="s">
        <v>124</v>
      </c>
      <c r="BO15" s="27" t="s">
        <v>124</v>
      </c>
      <c r="BP15" s="27" t="s">
        <v>124</v>
      </c>
      <c r="BQ15" s="27" t="s">
        <v>124</v>
      </c>
      <c r="BR15" s="27" t="s">
        <v>124</v>
      </c>
      <c r="BS15" s="27" t="s">
        <v>124</v>
      </c>
      <c r="BT15" s="27" t="s">
        <v>124</v>
      </c>
      <c r="BU15" s="27" t="s">
        <v>124</v>
      </c>
      <c r="BV15" s="27" t="s">
        <v>124</v>
      </c>
      <c r="BW15" s="27" t="s">
        <v>124</v>
      </c>
      <c r="BX15" s="27" t="s">
        <v>124</v>
      </c>
      <c r="BY15" s="27" t="s">
        <v>124</v>
      </c>
      <c r="BZ15" s="27" t="s">
        <v>124</v>
      </c>
      <c r="CA15" s="27" t="s">
        <v>124</v>
      </c>
      <c r="CB15" s="27" t="s">
        <v>124</v>
      </c>
      <c r="CC15" s="27" t="s">
        <v>124</v>
      </c>
      <c r="CD15" s="27" t="s">
        <v>124</v>
      </c>
      <c r="CE15" s="27" t="s">
        <v>124</v>
      </c>
      <c r="CF15" s="27" t="s">
        <v>124</v>
      </c>
      <c r="CG15" s="27" t="s">
        <v>124</v>
      </c>
      <c r="CH15" s="27" t="s">
        <v>124</v>
      </c>
      <c r="CI15" s="27" t="s">
        <v>124</v>
      </c>
      <c r="CJ15" s="27" t="s">
        <v>124</v>
      </c>
      <c r="CK15" s="27" t="s">
        <v>124</v>
      </c>
      <c r="CL15" s="27" t="s">
        <v>124</v>
      </c>
      <c r="CM15" s="27" t="s">
        <v>124</v>
      </c>
      <c r="CN15" s="27" t="s">
        <v>124</v>
      </c>
      <c r="CO15" s="27" t="s">
        <v>124</v>
      </c>
      <c r="CP15" s="27" t="s">
        <v>124</v>
      </c>
      <c r="CQ15" s="27" t="s">
        <v>124</v>
      </c>
      <c r="CR15" s="27" t="s">
        <v>124</v>
      </c>
      <c r="CS15" s="27" t="s">
        <v>124</v>
      </c>
      <c r="CT15" s="27" t="s">
        <v>124</v>
      </c>
      <c r="CU15" s="27" t="s">
        <v>124</v>
      </c>
      <c r="CV15" s="27" t="s">
        <v>124</v>
      </c>
      <c r="CW15" s="27" t="s">
        <v>124</v>
      </c>
      <c r="CX15" s="27" t="s">
        <v>124</v>
      </c>
      <c r="CY15" s="183">
        <v>146120</v>
      </c>
      <c r="CZ15" s="253">
        <v>556312</v>
      </c>
      <c r="DA15" s="183">
        <v>300</v>
      </c>
      <c r="DB15" s="183">
        <v>33047</v>
      </c>
      <c r="DC15" s="183">
        <v>12</v>
      </c>
      <c r="DD15" s="183">
        <v>2</v>
      </c>
      <c r="DE15" s="183">
        <v>1</v>
      </c>
      <c r="DF15" s="33">
        <v>9</v>
      </c>
      <c r="DG15" s="29"/>
      <c r="DH15" s="29"/>
      <c r="DI15" s="29"/>
      <c r="DJ15" s="29"/>
      <c r="DK15" s="29"/>
      <c r="DL15" s="29"/>
      <c r="DM15" s="29"/>
      <c r="DN15" s="29"/>
      <c r="DO15" s="29"/>
      <c r="DP15" s="29"/>
      <c r="DQ15" s="29"/>
      <c r="DR15" s="29"/>
      <c r="DS15" s="29"/>
      <c r="DT15" s="29"/>
      <c r="DU15" s="29"/>
      <c r="DV15" s="29"/>
      <c r="DW15" s="29"/>
      <c r="DX15" s="29"/>
    </row>
    <row r="16" spans="1:128" s="18" customFormat="1" ht="33" customHeight="1">
      <c r="A16" s="15">
        <v>12</v>
      </c>
      <c r="B16" s="171" t="s">
        <v>156</v>
      </c>
      <c r="C16" s="28" t="s">
        <v>157</v>
      </c>
      <c r="D16" s="28">
        <v>59804</v>
      </c>
      <c r="E16" s="28">
        <v>9.4</v>
      </c>
      <c r="F16" s="28">
        <v>8.5</v>
      </c>
      <c r="G16" s="28">
        <v>22</v>
      </c>
      <c r="H16" s="28">
        <v>30.6</v>
      </c>
      <c r="I16" s="28" t="s">
        <v>134</v>
      </c>
      <c r="J16" s="37" t="s">
        <v>195</v>
      </c>
      <c r="K16" s="27" t="s">
        <v>124</v>
      </c>
      <c r="L16" s="27" t="s">
        <v>124</v>
      </c>
      <c r="M16" s="27" t="s">
        <v>124</v>
      </c>
      <c r="N16" s="27" t="s">
        <v>124</v>
      </c>
      <c r="O16" s="27" t="s">
        <v>124</v>
      </c>
      <c r="P16" s="27" t="s">
        <v>124</v>
      </c>
      <c r="Q16" s="27" t="s">
        <v>124</v>
      </c>
      <c r="R16" s="27" t="s">
        <v>124</v>
      </c>
      <c r="S16" s="27" t="s">
        <v>124</v>
      </c>
      <c r="T16" s="27" t="s">
        <v>124</v>
      </c>
      <c r="U16" s="27" t="s">
        <v>124</v>
      </c>
      <c r="V16" s="27" t="s">
        <v>124</v>
      </c>
      <c r="W16" s="27" t="s">
        <v>124</v>
      </c>
      <c r="X16" s="27" t="s">
        <v>124</v>
      </c>
      <c r="Y16" s="27" t="s">
        <v>124</v>
      </c>
      <c r="Z16" s="27" t="s">
        <v>124</v>
      </c>
      <c r="AA16" s="27" t="s">
        <v>124</v>
      </c>
      <c r="AB16" s="27" t="s">
        <v>124</v>
      </c>
      <c r="AC16" s="27" t="s">
        <v>124</v>
      </c>
      <c r="AD16" s="27" t="s">
        <v>124</v>
      </c>
      <c r="AE16" s="27" t="s">
        <v>124</v>
      </c>
      <c r="AF16" s="27" t="s">
        <v>124</v>
      </c>
      <c r="AG16" s="27" t="s">
        <v>124</v>
      </c>
      <c r="AH16" s="27" t="s">
        <v>124</v>
      </c>
      <c r="AI16" s="27" t="s">
        <v>124</v>
      </c>
      <c r="AJ16" s="27" t="s">
        <v>124</v>
      </c>
      <c r="AK16" s="27" t="s">
        <v>124</v>
      </c>
      <c r="AL16" s="27" t="s">
        <v>124</v>
      </c>
      <c r="AM16" s="27" t="s">
        <v>124</v>
      </c>
      <c r="AN16" s="27" t="s">
        <v>124</v>
      </c>
      <c r="AO16" s="27" t="s">
        <v>124</v>
      </c>
      <c r="AP16" s="27" t="s">
        <v>124</v>
      </c>
      <c r="AQ16" s="27" t="s">
        <v>124</v>
      </c>
      <c r="AR16" s="27" t="s">
        <v>124</v>
      </c>
      <c r="AS16" s="27" t="s">
        <v>124</v>
      </c>
      <c r="AT16" s="27" t="s">
        <v>124</v>
      </c>
      <c r="AU16" s="27" t="s">
        <v>124</v>
      </c>
      <c r="AV16" s="27" t="s">
        <v>124</v>
      </c>
      <c r="AW16" s="27" t="s">
        <v>124</v>
      </c>
      <c r="AX16" s="27" t="s">
        <v>124</v>
      </c>
      <c r="AY16" s="27" t="s">
        <v>124</v>
      </c>
      <c r="AZ16" s="27" t="s">
        <v>124</v>
      </c>
      <c r="BA16" s="27" t="s">
        <v>124</v>
      </c>
      <c r="BB16" s="27" t="s">
        <v>124</v>
      </c>
      <c r="BC16" s="27" t="s">
        <v>124</v>
      </c>
      <c r="BD16" s="27" t="s">
        <v>124</v>
      </c>
      <c r="BE16" s="27" t="s">
        <v>124</v>
      </c>
      <c r="BF16" s="27" t="s">
        <v>124</v>
      </c>
      <c r="BG16" s="27" t="s">
        <v>124</v>
      </c>
      <c r="BH16" s="27" t="s">
        <v>124</v>
      </c>
      <c r="BI16" s="27" t="s">
        <v>124</v>
      </c>
      <c r="BJ16" s="27" t="s">
        <v>124</v>
      </c>
      <c r="BK16" s="27" t="s">
        <v>124</v>
      </c>
      <c r="BL16" s="27" t="s">
        <v>124</v>
      </c>
      <c r="BM16" s="27" t="s">
        <v>124</v>
      </c>
      <c r="BN16" s="27" t="s">
        <v>124</v>
      </c>
      <c r="BO16" s="27" t="s">
        <v>124</v>
      </c>
      <c r="BP16" s="27" t="s">
        <v>124</v>
      </c>
      <c r="BQ16" s="27" t="s">
        <v>124</v>
      </c>
      <c r="BR16" s="27" t="s">
        <v>124</v>
      </c>
      <c r="BS16" s="27" t="s">
        <v>124</v>
      </c>
      <c r="BT16" s="27" t="s">
        <v>124</v>
      </c>
      <c r="BU16" s="27" t="s">
        <v>124</v>
      </c>
      <c r="BV16" s="27" t="s">
        <v>124</v>
      </c>
      <c r="BW16" s="27" t="s">
        <v>124</v>
      </c>
      <c r="BX16" s="27" t="s">
        <v>124</v>
      </c>
      <c r="BY16" s="27" t="s">
        <v>124</v>
      </c>
      <c r="BZ16" s="27" t="s">
        <v>124</v>
      </c>
      <c r="CA16" s="27" t="s">
        <v>124</v>
      </c>
      <c r="CB16" s="27" t="s">
        <v>124</v>
      </c>
      <c r="CC16" s="27" t="s">
        <v>124</v>
      </c>
      <c r="CD16" s="27" t="s">
        <v>124</v>
      </c>
      <c r="CE16" s="27" t="s">
        <v>124</v>
      </c>
      <c r="CF16" s="27" t="s">
        <v>124</v>
      </c>
      <c r="CG16" s="27" t="s">
        <v>124</v>
      </c>
      <c r="CH16" s="27" t="s">
        <v>124</v>
      </c>
      <c r="CI16" s="27" t="s">
        <v>124</v>
      </c>
      <c r="CJ16" s="27" t="s">
        <v>124</v>
      </c>
      <c r="CK16" s="27" t="s">
        <v>124</v>
      </c>
      <c r="CL16" s="27" t="s">
        <v>124</v>
      </c>
      <c r="CM16" s="27" t="s">
        <v>124</v>
      </c>
      <c r="CN16" s="27" t="s">
        <v>124</v>
      </c>
      <c r="CO16" s="27" t="s">
        <v>124</v>
      </c>
      <c r="CP16" s="27" t="s">
        <v>124</v>
      </c>
      <c r="CQ16" s="27" t="s">
        <v>124</v>
      </c>
      <c r="CR16" s="27" t="s">
        <v>124</v>
      </c>
      <c r="CS16" s="27" t="s">
        <v>124</v>
      </c>
      <c r="CT16" s="27" t="s">
        <v>124</v>
      </c>
      <c r="CU16" s="27" t="s">
        <v>124</v>
      </c>
      <c r="CV16" s="27" t="s">
        <v>124</v>
      </c>
      <c r="CW16" s="27" t="s">
        <v>124</v>
      </c>
      <c r="CX16" s="27" t="s">
        <v>124</v>
      </c>
      <c r="CY16" s="183">
        <v>120924</v>
      </c>
      <c r="CZ16" s="183">
        <v>835100</v>
      </c>
      <c r="DA16" s="183">
        <v>7130</v>
      </c>
      <c r="DB16" s="183" t="s">
        <v>124</v>
      </c>
      <c r="DC16" s="183">
        <v>12</v>
      </c>
      <c r="DD16" s="183">
        <v>1</v>
      </c>
      <c r="DE16" s="183" t="s">
        <v>183</v>
      </c>
      <c r="DF16" s="33">
        <v>0</v>
      </c>
      <c r="DG16" s="29"/>
      <c r="DH16" s="29"/>
      <c r="DI16" s="29"/>
      <c r="DJ16" s="29"/>
      <c r="DK16" s="29"/>
      <c r="DL16" s="29"/>
      <c r="DM16" s="29"/>
      <c r="DN16" s="29"/>
      <c r="DO16" s="29"/>
      <c r="DP16" s="29"/>
      <c r="DQ16" s="29"/>
      <c r="DR16" s="29"/>
      <c r="DS16" s="29"/>
      <c r="DT16" s="29"/>
      <c r="DU16" s="29"/>
      <c r="DV16" s="29"/>
      <c r="DW16" s="29"/>
      <c r="DX16" s="29"/>
    </row>
    <row r="17" spans="1:167" s="18" customFormat="1">
      <c r="A17" s="15">
        <v>13</v>
      </c>
      <c r="B17" s="171" t="s">
        <v>158</v>
      </c>
      <c r="C17" s="27" t="s">
        <v>159</v>
      </c>
      <c r="D17" s="27">
        <v>326275</v>
      </c>
      <c r="E17" s="27">
        <v>11.9</v>
      </c>
      <c r="F17" s="27">
        <v>10</v>
      </c>
      <c r="G17" s="27">
        <v>16.8</v>
      </c>
      <c r="H17" s="27">
        <v>23.9</v>
      </c>
      <c r="I17" s="27" t="s">
        <v>151</v>
      </c>
      <c r="J17" s="27" t="s">
        <v>204</v>
      </c>
      <c r="K17" s="27" t="s">
        <v>124</v>
      </c>
      <c r="L17" s="27" t="s">
        <v>124</v>
      </c>
      <c r="M17" s="27">
        <v>133670</v>
      </c>
      <c r="N17" s="27" t="s">
        <v>124</v>
      </c>
      <c r="O17" s="27" t="s">
        <v>124</v>
      </c>
      <c r="P17" s="27" t="s">
        <v>124</v>
      </c>
      <c r="Q17" s="27">
        <v>242900</v>
      </c>
      <c r="R17" s="27" t="s">
        <v>124</v>
      </c>
      <c r="S17" s="27" t="s">
        <v>124</v>
      </c>
      <c r="T17" s="27" t="s">
        <v>124</v>
      </c>
      <c r="U17" s="27" t="s">
        <v>124</v>
      </c>
      <c r="V17" s="27" t="s">
        <v>124</v>
      </c>
      <c r="W17" s="27" t="s">
        <v>124</v>
      </c>
      <c r="X17" s="27" t="s">
        <v>124</v>
      </c>
      <c r="Y17" s="27" t="s">
        <v>124</v>
      </c>
      <c r="Z17" s="27" t="s">
        <v>124</v>
      </c>
      <c r="AA17" s="27" t="s">
        <v>124</v>
      </c>
      <c r="AB17" s="27" t="s">
        <v>124</v>
      </c>
      <c r="AC17" s="27" t="s">
        <v>124</v>
      </c>
      <c r="AD17" s="27" t="s">
        <v>124</v>
      </c>
      <c r="AE17" s="27" t="s">
        <v>124</v>
      </c>
      <c r="AF17" s="27" t="s">
        <v>124</v>
      </c>
      <c r="AG17" s="27" t="s">
        <v>124</v>
      </c>
      <c r="AH17" s="27" t="s">
        <v>124</v>
      </c>
      <c r="AI17" s="27" t="s">
        <v>124</v>
      </c>
      <c r="AJ17" s="27" t="s">
        <v>124</v>
      </c>
      <c r="AK17" s="27" t="s">
        <v>124</v>
      </c>
      <c r="AL17" s="27" t="s">
        <v>124</v>
      </c>
      <c r="AM17" s="27" t="s">
        <v>124</v>
      </c>
      <c r="AN17" s="27" t="s">
        <v>124</v>
      </c>
      <c r="AO17" s="27" t="s">
        <v>124</v>
      </c>
      <c r="AP17" s="27" t="s">
        <v>124</v>
      </c>
      <c r="AQ17" s="27" t="s">
        <v>124</v>
      </c>
      <c r="AR17" s="27" t="s">
        <v>124</v>
      </c>
      <c r="AS17" s="27" t="s">
        <v>124</v>
      </c>
      <c r="AT17" s="27" t="s">
        <v>124</v>
      </c>
      <c r="AU17" s="27" t="s">
        <v>124</v>
      </c>
      <c r="AV17" s="27" t="s">
        <v>124</v>
      </c>
      <c r="AW17" s="27" t="s">
        <v>124</v>
      </c>
      <c r="AX17" s="27" t="s">
        <v>124</v>
      </c>
      <c r="AY17" s="27" t="s">
        <v>124</v>
      </c>
      <c r="AZ17" s="27" t="s">
        <v>124</v>
      </c>
      <c r="BA17" s="27" t="s">
        <v>124</v>
      </c>
      <c r="BB17" s="27" t="s">
        <v>124</v>
      </c>
      <c r="BC17" s="27" t="s">
        <v>124</v>
      </c>
      <c r="BD17" s="27" t="s">
        <v>124</v>
      </c>
      <c r="BE17" s="27" t="s">
        <v>124</v>
      </c>
      <c r="BF17" s="27" t="s">
        <v>124</v>
      </c>
      <c r="BG17" s="27" t="s">
        <v>124</v>
      </c>
      <c r="BH17" s="27" t="s">
        <v>124</v>
      </c>
      <c r="BI17" s="27" t="s">
        <v>124</v>
      </c>
      <c r="BJ17" s="27" t="s">
        <v>124</v>
      </c>
      <c r="BK17" s="27" t="s">
        <v>124</v>
      </c>
      <c r="BL17" s="27" t="s">
        <v>124</v>
      </c>
      <c r="BM17" s="27" t="s">
        <v>124</v>
      </c>
      <c r="BN17" s="27" t="s">
        <v>124</v>
      </c>
      <c r="BO17" s="27" t="s">
        <v>124</v>
      </c>
      <c r="BP17" s="27" t="s">
        <v>124</v>
      </c>
      <c r="BQ17" s="27" t="s">
        <v>124</v>
      </c>
      <c r="BR17" s="27" t="s">
        <v>124</v>
      </c>
      <c r="BS17" s="27" t="s">
        <v>124</v>
      </c>
      <c r="BT17" s="27" t="s">
        <v>124</v>
      </c>
      <c r="BU17" s="27" t="s">
        <v>124</v>
      </c>
      <c r="BV17" s="27" t="s">
        <v>124</v>
      </c>
      <c r="BW17" s="27" t="s">
        <v>124</v>
      </c>
      <c r="BX17" s="27" t="s">
        <v>124</v>
      </c>
      <c r="BY17" s="27" t="s">
        <v>124</v>
      </c>
      <c r="BZ17" s="27" t="s">
        <v>124</v>
      </c>
      <c r="CA17" s="27" t="s">
        <v>124</v>
      </c>
      <c r="CB17" s="27" t="s">
        <v>124</v>
      </c>
      <c r="CC17" s="27" t="s">
        <v>124</v>
      </c>
      <c r="CD17" s="27" t="s">
        <v>124</v>
      </c>
      <c r="CE17" s="27" t="s">
        <v>124</v>
      </c>
      <c r="CF17" s="27" t="s">
        <v>124</v>
      </c>
      <c r="CG17" s="27" t="s">
        <v>124</v>
      </c>
      <c r="CH17" s="27" t="s">
        <v>124</v>
      </c>
      <c r="CI17" s="27" t="s">
        <v>124</v>
      </c>
      <c r="CJ17" s="27" t="s">
        <v>124</v>
      </c>
      <c r="CK17" s="27" t="s">
        <v>124</v>
      </c>
      <c r="CL17" s="27" t="s">
        <v>124</v>
      </c>
      <c r="CM17" s="27" t="s">
        <v>124</v>
      </c>
      <c r="CN17" s="27" t="s">
        <v>124</v>
      </c>
      <c r="CO17" s="27" t="s">
        <v>124</v>
      </c>
      <c r="CP17" s="27" t="s">
        <v>124</v>
      </c>
      <c r="CQ17" s="27" t="s">
        <v>124</v>
      </c>
      <c r="CR17" s="27" t="s">
        <v>124</v>
      </c>
      <c r="CS17" s="27" t="s">
        <v>124</v>
      </c>
      <c r="CT17" s="27" t="s">
        <v>124</v>
      </c>
      <c r="CU17" s="27" t="s">
        <v>124</v>
      </c>
      <c r="CV17" s="27" t="s">
        <v>124</v>
      </c>
      <c r="CW17" s="27" t="s">
        <v>124</v>
      </c>
      <c r="CX17" s="27" t="s">
        <v>124</v>
      </c>
      <c r="CY17" s="183">
        <v>376570</v>
      </c>
      <c r="CZ17" s="183" t="s">
        <v>124</v>
      </c>
      <c r="DA17" s="183" t="s">
        <v>124</v>
      </c>
      <c r="DB17" s="183" t="s">
        <v>124</v>
      </c>
      <c r="DC17" s="183" t="s">
        <v>124</v>
      </c>
      <c r="DD17" s="183" t="s">
        <v>124</v>
      </c>
      <c r="DE17" s="183" t="s">
        <v>124</v>
      </c>
      <c r="DF17" s="33">
        <v>2</v>
      </c>
      <c r="DG17" s="29"/>
      <c r="DH17" s="29"/>
      <c r="DI17" s="29"/>
      <c r="DJ17" s="29"/>
      <c r="DK17" s="29"/>
      <c r="DL17" s="29"/>
      <c r="DM17" s="29"/>
      <c r="DN17" s="29"/>
      <c r="DO17" s="29"/>
      <c r="DP17" s="29"/>
      <c r="DQ17" s="29"/>
      <c r="DR17" s="29"/>
      <c r="DS17" s="29"/>
      <c r="DT17" s="29"/>
      <c r="DU17" s="29"/>
      <c r="DV17" s="29"/>
      <c r="DW17" s="29"/>
      <c r="DX17" s="29"/>
    </row>
    <row r="18" spans="1:167" s="18" customFormat="1">
      <c r="A18" s="15">
        <v>14</v>
      </c>
      <c r="B18" s="171" t="s">
        <v>160</v>
      </c>
      <c r="C18" s="28" t="s">
        <v>161</v>
      </c>
      <c r="D18" s="28">
        <v>48778</v>
      </c>
      <c r="E18" s="28">
        <v>48.1</v>
      </c>
      <c r="F18" s="28">
        <v>50.1</v>
      </c>
      <c r="G18" s="28">
        <v>15.2</v>
      </c>
      <c r="H18" s="28">
        <v>25.2</v>
      </c>
      <c r="I18" s="28"/>
      <c r="J18" s="28" t="s">
        <v>206</v>
      </c>
      <c r="K18" s="27" t="s">
        <v>124</v>
      </c>
      <c r="L18" s="27" t="s">
        <v>124</v>
      </c>
      <c r="M18" s="27" t="s">
        <v>124</v>
      </c>
      <c r="N18" s="27" t="s">
        <v>124</v>
      </c>
      <c r="O18" s="27" t="s">
        <v>124</v>
      </c>
      <c r="P18" s="27" t="s">
        <v>124</v>
      </c>
      <c r="Q18" s="27" t="s">
        <v>124</v>
      </c>
      <c r="R18" s="27" t="s">
        <v>124</v>
      </c>
      <c r="S18" s="27" t="s">
        <v>124</v>
      </c>
      <c r="T18" s="27" t="s">
        <v>124</v>
      </c>
      <c r="U18" s="27" t="s">
        <v>124</v>
      </c>
      <c r="V18" s="27" t="s">
        <v>124</v>
      </c>
      <c r="W18" s="27" t="s">
        <v>124</v>
      </c>
      <c r="X18" s="27" t="s">
        <v>124</v>
      </c>
      <c r="Y18" s="27" t="s">
        <v>124</v>
      </c>
      <c r="Z18" s="27" t="s">
        <v>124</v>
      </c>
      <c r="AA18" s="27" t="s">
        <v>124</v>
      </c>
      <c r="AB18" s="27" t="s">
        <v>124</v>
      </c>
      <c r="AC18" s="27" t="s">
        <v>124</v>
      </c>
      <c r="AD18" s="27" t="s">
        <v>124</v>
      </c>
      <c r="AE18" s="27" t="s">
        <v>124</v>
      </c>
      <c r="AF18" s="27" t="s">
        <v>124</v>
      </c>
      <c r="AG18" s="27" t="s">
        <v>124</v>
      </c>
      <c r="AH18" s="27" t="s">
        <v>124</v>
      </c>
      <c r="AI18" s="27" t="s">
        <v>124</v>
      </c>
      <c r="AJ18" s="27" t="s">
        <v>124</v>
      </c>
      <c r="AK18" s="27" t="s">
        <v>124</v>
      </c>
      <c r="AL18" s="27" t="s">
        <v>124</v>
      </c>
      <c r="AM18" s="27" t="s">
        <v>124</v>
      </c>
      <c r="AN18" s="27" t="s">
        <v>124</v>
      </c>
      <c r="AO18" s="27" t="s">
        <v>124</v>
      </c>
      <c r="AP18" s="27" t="s">
        <v>124</v>
      </c>
      <c r="AQ18" s="27" t="s">
        <v>124</v>
      </c>
      <c r="AR18" s="27" t="s">
        <v>124</v>
      </c>
      <c r="AS18" s="27" t="s">
        <v>124</v>
      </c>
      <c r="AT18" s="27" t="s">
        <v>124</v>
      </c>
      <c r="AU18" s="27" t="s">
        <v>124</v>
      </c>
      <c r="AV18" s="27" t="s">
        <v>124</v>
      </c>
      <c r="AW18" s="27" t="s">
        <v>124</v>
      </c>
      <c r="AX18" s="27" t="s">
        <v>124</v>
      </c>
      <c r="AY18" s="27" t="s">
        <v>124</v>
      </c>
      <c r="AZ18" s="27" t="s">
        <v>124</v>
      </c>
      <c r="BA18" s="27" t="s">
        <v>124</v>
      </c>
      <c r="BB18" s="27" t="s">
        <v>124</v>
      </c>
      <c r="BC18" s="27" t="s">
        <v>124</v>
      </c>
      <c r="BD18" s="27" t="s">
        <v>124</v>
      </c>
      <c r="BE18" s="27" t="s">
        <v>124</v>
      </c>
      <c r="BF18" s="27" t="s">
        <v>124</v>
      </c>
      <c r="BG18" s="27" t="s">
        <v>124</v>
      </c>
      <c r="BH18" s="27" t="s">
        <v>124</v>
      </c>
      <c r="BI18" s="27" t="s">
        <v>124</v>
      </c>
      <c r="BJ18" s="27" t="s">
        <v>124</v>
      </c>
      <c r="BK18" s="27" t="s">
        <v>124</v>
      </c>
      <c r="BL18" s="27" t="s">
        <v>124</v>
      </c>
      <c r="BM18" s="27" t="s">
        <v>124</v>
      </c>
      <c r="BN18" s="27" t="s">
        <v>124</v>
      </c>
      <c r="BO18" s="27" t="s">
        <v>124</v>
      </c>
      <c r="BP18" s="27" t="s">
        <v>124</v>
      </c>
      <c r="BQ18" s="27" t="s">
        <v>124</v>
      </c>
      <c r="BR18" s="27" t="s">
        <v>124</v>
      </c>
      <c r="BS18" s="27" t="s">
        <v>124</v>
      </c>
      <c r="BT18" s="27" t="s">
        <v>124</v>
      </c>
      <c r="BU18" s="27" t="s">
        <v>124</v>
      </c>
      <c r="BV18" s="27" t="s">
        <v>124</v>
      </c>
      <c r="BW18" s="27" t="s">
        <v>124</v>
      </c>
      <c r="BX18" s="27" t="s">
        <v>124</v>
      </c>
      <c r="BY18" s="27" t="s">
        <v>124</v>
      </c>
      <c r="BZ18" s="27" t="s">
        <v>124</v>
      </c>
      <c r="CA18" s="27" t="s">
        <v>124</v>
      </c>
      <c r="CB18" s="27" t="s">
        <v>124</v>
      </c>
      <c r="CC18" s="27" t="s">
        <v>124</v>
      </c>
      <c r="CD18" s="27" t="s">
        <v>124</v>
      </c>
      <c r="CE18" s="27" t="s">
        <v>124</v>
      </c>
      <c r="CF18" s="27" t="s">
        <v>124</v>
      </c>
      <c r="CG18" s="27" t="s">
        <v>124</v>
      </c>
      <c r="CH18" s="27" t="s">
        <v>124</v>
      </c>
      <c r="CI18" s="27" t="s">
        <v>124</v>
      </c>
      <c r="CJ18" s="27" t="s">
        <v>124</v>
      </c>
      <c r="CK18" s="27" t="s">
        <v>124</v>
      </c>
      <c r="CL18" s="27" t="s">
        <v>124</v>
      </c>
      <c r="CM18" s="27" t="s">
        <v>124</v>
      </c>
      <c r="CN18" s="27" t="s">
        <v>124</v>
      </c>
      <c r="CO18" s="27" t="s">
        <v>124</v>
      </c>
      <c r="CP18" s="27" t="s">
        <v>124</v>
      </c>
      <c r="CQ18" s="27" t="s">
        <v>124</v>
      </c>
      <c r="CR18" s="27" t="s">
        <v>124</v>
      </c>
      <c r="CS18" s="27" t="s">
        <v>124</v>
      </c>
      <c r="CT18" s="27" t="s">
        <v>124</v>
      </c>
      <c r="CU18" s="27" t="s">
        <v>124</v>
      </c>
      <c r="CV18" s="27" t="s">
        <v>124</v>
      </c>
      <c r="CW18" s="27" t="s">
        <v>124</v>
      </c>
      <c r="CX18" s="27" t="s">
        <v>124</v>
      </c>
      <c r="CY18" s="183" t="s">
        <v>124</v>
      </c>
      <c r="CZ18" s="183" t="s">
        <v>124</v>
      </c>
      <c r="DA18" s="183" t="s">
        <v>124</v>
      </c>
      <c r="DB18" s="183" t="s">
        <v>124</v>
      </c>
      <c r="DC18" s="183" t="s">
        <v>124</v>
      </c>
      <c r="DD18" s="183" t="s">
        <v>124</v>
      </c>
      <c r="DE18" s="183" t="s">
        <v>124</v>
      </c>
      <c r="DF18" s="33" t="s">
        <v>124</v>
      </c>
      <c r="DG18" s="29"/>
      <c r="DH18" s="29"/>
      <c r="DI18" s="29"/>
      <c r="DJ18" s="29"/>
      <c r="DK18" s="29"/>
      <c r="DL18" s="29"/>
      <c r="DM18" s="29"/>
      <c r="DN18" s="29"/>
      <c r="DO18" s="29"/>
      <c r="DP18" s="29"/>
      <c r="DQ18" s="29"/>
      <c r="DR18" s="29"/>
      <c r="DS18" s="29"/>
      <c r="DT18" s="29"/>
      <c r="DU18" s="29"/>
      <c r="DV18" s="29"/>
      <c r="DW18" s="29"/>
      <c r="DX18" s="29"/>
    </row>
    <row r="19" spans="1:167" s="18" customFormat="1">
      <c r="A19" s="15">
        <v>15</v>
      </c>
      <c r="B19" s="171" t="s">
        <v>162</v>
      </c>
      <c r="C19" s="27" t="s">
        <v>163</v>
      </c>
      <c r="D19" s="27">
        <v>118878</v>
      </c>
      <c r="E19" s="27">
        <v>15.4</v>
      </c>
      <c r="F19" s="27">
        <v>19.100000000000001</v>
      </c>
      <c r="G19" s="27">
        <v>17.399999999999999</v>
      </c>
      <c r="H19" s="27">
        <v>24</v>
      </c>
      <c r="I19" s="27" t="s">
        <v>164</v>
      </c>
      <c r="J19" s="38" t="s">
        <v>198</v>
      </c>
      <c r="K19" s="27">
        <v>650</v>
      </c>
      <c r="L19" s="27" t="s">
        <v>124</v>
      </c>
      <c r="M19" s="27" t="s">
        <v>124</v>
      </c>
      <c r="N19" s="27" t="s">
        <v>124</v>
      </c>
      <c r="O19" s="27" t="s">
        <v>124</v>
      </c>
      <c r="P19" s="27" t="s">
        <v>124</v>
      </c>
      <c r="Q19" s="27" t="s">
        <v>124</v>
      </c>
      <c r="R19" s="27" t="s">
        <v>124</v>
      </c>
      <c r="S19" s="27" t="s">
        <v>124</v>
      </c>
      <c r="T19" s="27" t="s">
        <v>124</v>
      </c>
      <c r="U19" s="27" t="s">
        <v>124</v>
      </c>
      <c r="V19" s="27" t="s">
        <v>124</v>
      </c>
      <c r="W19" s="27" t="s">
        <v>124</v>
      </c>
      <c r="X19" s="27" t="s">
        <v>124</v>
      </c>
      <c r="Y19" s="27" t="s">
        <v>124</v>
      </c>
      <c r="Z19" s="27" t="s">
        <v>124</v>
      </c>
      <c r="AA19" s="27" t="s">
        <v>124</v>
      </c>
      <c r="AB19" s="27" t="s">
        <v>124</v>
      </c>
      <c r="AC19" s="27" t="s">
        <v>124</v>
      </c>
      <c r="AD19" s="27">
        <v>2700</v>
      </c>
      <c r="AE19" s="27">
        <v>145</v>
      </c>
      <c r="AF19" s="27">
        <v>12000</v>
      </c>
      <c r="AG19" s="27">
        <v>650</v>
      </c>
      <c r="AH19" s="27">
        <v>31</v>
      </c>
      <c r="AI19" s="27">
        <v>826</v>
      </c>
      <c r="AJ19" s="27">
        <v>877</v>
      </c>
      <c r="AK19" s="27" t="s">
        <v>124</v>
      </c>
      <c r="AL19" s="27" t="s">
        <v>124</v>
      </c>
      <c r="AM19" s="27" t="s">
        <v>124</v>
      </c>
      <c r="AN19" s="27" t="s">
        <v>124</v>
      </c>
      <c r="AO19" s="27" t="s">
        <v>124</v>
      </c>
      <c r="AP19" s="27" t="s">
        <v>124</v>
      </c>
      <c r="AQ19" s="27" t="s">
        <v>124</v>
      </c>
      <c r="AR19" s="27" t="s">
        <v>124</v>
      </c>
      <c r="AS19" s="27" t="s">
        <v>124</v>
      </c>
      <c r="AT19" s="27" t="s">
        <v>124</v>
      </c>
      <c r="AU19" s="27">
        <v>1300</v>
      </c>
      <c r="AV19" s="27" t="s">
        <v>124</v>
      </c>
      <c r="AW19" s="27" t="s">
        <v>124</v>
      </c>
      <c r="AX19" s="27" t="s">
        <v>124</v>
      </c>
      <c r="AY19" s="27">
        <v>3655</v>
      </c>
      <c r="AZ19" s="27">
        <v>1603</v>
      </c>
      <c r="BA19" s="27">
        <v>1888</v>
      </c>
      <c r="BB19" s="27">
        <v>1367</v>
      </c>
      <c r="BC19" s="27" t="s">
        <v>124</v>
      </c>
      <c r="BD19" s="27" t="s">
        <v>124</v>
      </c>
      <c r="BE19" s="27" t="s">
        <v>124</v>
      </c>
      <c r="BF19" s="27" t="s">
        <v>124</v>
      </c>
      <c r="BG19" s="27" t="s">
        <v>124</v>
      </c>
      <c r="BH19" s="27" t="s">
        <v>124</v>
      </c>
      <c r="BI19" s="27">
        <v>269</v>
      </c>
      <c r="BJ19" s="27">
        <v>4974</v>
      </c>
      <c r="BK19" s="27">
        <v>16</v>
      </c>
      <c r="BL19" s="27" t="s">
        <v>124</v>
      </c>
      <c r="BM19" s="27" t="s">
        <v>124</v>
      </c>
      <c r="BN19" s="27" t="s">
        <v>124</v>
      </c>
      <c r="BO19" s="27" t="s">
        <v>124</v>
      </c>
      <c r="BP19" s="27" t="s">
        <v>124</v>
      </c>
      <c r="BQ19" s="27" t="s">
        <v>124</v>
      </c>
      <c r="BR19" s="27" t="s">
        <v>124</v>
      </c>
      <c r="BS19" s="27" t="s">
        <v>124</v>
      </c>
      <c r="BT19" s="27" t="s">
        <v>124</v>
      </c>
      <c r="BU19" s="27" t="s">
        <v>124</v>
      </c>
      <c r="BV19" s="27" t="s">
        <v>124</v>
      </c>
      <c r="BW19" s="27" t="s">
        <v>124</v>
      </c>
      <c r="BX19" s="27" t="s">
        <v>124</v>
      </c>
      <c r="BY19" s="27" t="s">
        <v>124</v>
      </c>
      <c r="BZ19" s="27" t="s">
        <v>124</v>
      </c>
      <c r="CA19" s="27" t="s">
        <v>124</v>
      </c>
      <c r="CB19" s="27" t="s">
        <v>124</v>
      </c>
      <c r="CC19" s="27" t="s">
        <v>124</v>
      </c>
      <c r="CD19" s="27" t="s">
        <v>124</v>
      </c>
      <c r="CE19" s="27" t="s">
        <v>124</v>
      </c>
      <c r="CF19" s="27" t="s">
        <v>124</v>
      </c>
      <c r="CG19" s="27" t="s">
        <v>124</v>
      </c>
      <c r="CH19" s="27" t="s">
        <v>124</v>
      </c>
      <c r="CI19" s="27" t="s">
        <v>124</v>
      </c>
      <c r="CJ19" s="27" t="s">
        <v>124</v>
      </c>
      <c r="CK19" s="27" t="s">
        <v>124</v>
      </c>
      <c r="CL19" s="27" t="s">
        <v>124</v>
      </c>
      <c r="CM19" s="27" t="s">
        <v>124</v>
      </c>
      <c r="CN19" s="27" t="s">
        <v>124</v>
      </c>
      <c r="CO19" s="27" t="s">
        <v>124</v>
      </c>
      <c r="CP19" s="27" t="s">
        <v>124</v>
      </c>
      <c r="CQ19" s="27" t="s">
        <v>124</v>
      </c>
      <c r="CR19" s="27" t="s">
        <v>124</v>
      </c>
      <c r="CS19" s="27" t="s">
        <v>124</v>
      </c>
      <c r="CT19" s="27" t="s">
        <v>124</v>
      </c>
      <c r="CU19" s="27" t="s">
        <v>124</v>
      </c>
      <c r="CV19" s="27" t="s">
        <v>124</v>
      </c>
      <c r="CW19" s="27" t="s">
        <v>124</v>
      </c>
      <c r="CX19" s="27" t="s">
        <v>124</v>
      </c>
      <c r="CY19" s="183">
        <v>4974</v>
      </c>
      <c r="CZ19" s="183">
        <v>971600</v>
      </c>
      <c r="DA19" s="183">
        <v>650</v>
      </c>
      <c r="DB19" s="183">
        <v>15655</v>
      </c>
      <c r="DC19" s="183" t="s">
        <v>124</v>
      </c>
      <c r="DD19" s="183" t="s">
        <v>124</v>
      </c>
      <c r="DE19" s="183" t="s">
        <v>124</v>
      </c>
      <c r="DF19" s="33">
        <v>16</v>
      </c>
      <c r="DG19" s="29"/>
      <c r="DH19" s="29"/>
      <c r="DI19" s="29"/>
      <c r="DJ19" s="29"/>
      <c r="DK19" s="29"/>
      <c r="DL19" s="29"/>
      <c r="DM19" s="29"/>
      <c r="DN19" s="29"/>
      <c r="DO19" s="29"/>
      <c r="DP19" s="29"/>
      <c r="DQ19" s="29"/>
      <c r="DR19" s="29"/>
      <c r="DS19" s="29"/>
      <c r="DT19" s="29"/>
      <c r="DU19" s="29"/>
      <c r="DV19" s="29"/>
      <c r="DW19" s="29"/>
      <c r="DX19" s="29"/>
    </row>
    <row r="20" spans="1:167" s="18" customFormat="1" ht="30" customHeight="1">
      <c r="A20" s="15">
        <v>16</v>
      </c>
      <c r="B20" s="171" t="s">
        <v>165</v>
      </c>
      <c r="C20" s="28" t="s">
        <v>166</v>
      </c>
      <c r="D20" s="28">
        <v>412924</v>
      </c>
      <c r="E20" s="28">
        <v>25.2</v>
      </c>
      <c r="F20" s="28">
        <v>22.7</v>
      </c>
      <c r="G20" s="28">
        <v>15.6</v>
      </c>
      <c r="H20" s="28">
        <v>20.100000000000001</v>
      </c>
      <c r="I20" s="28"/>
      <c r="J20" s="37" t="s">
        <v>199</v>
      </c>
      <c r="K20" s="27" t="s">
        <v>124</v>
      </c>
      <c r="L20" s="27">
        <v>23800</v>
      </c>
      <c r="M20" s="27">
        <v>1505</v>
      </c>
      <c r="N20" s="27">
        <v>45300</v>
      </c>
      <c r="O20" s="27" t="s">
        <v>124</v>
      </c>
      <c r="P20" s="27">
        <v>7850</v>
      </c>
      <c r="Q20" s="27">
        <v>5100</v>
      </c>
      <c r="R20" s="27" t="s">
        <v>124</v>
      </c>
      <c r="S20" s="27">
        <v>2150</v>
      </c>
      <c r="T20" s="27" t="s">
        <v>124</v>
      </c>
      <c r="U20" s="27">
        <v>3400</v>
      </c>
      <c r="V20" s="27">
        <v>7350</v>
      </c>
      <c r="W20" s="27" t="s">
        <v>124</v>
      </c>
      <c r="X20" s="27">
        <v>10500</v>
      </c>
      <c r="Y20" s="27">
        <v>275800</v>
      </c>
      <c r="Z20" s="27">
        <v>431000</v>
      </c>
      <c r="AA20" s="27">
        <v>4300</v>
      </c>
      <c r="AB20" s="27">
        <v>2150</v>
      </c>
      <c r="AC20" s="27" t="s">
        <v>124</v>
      </c>
      <c r="AD20" s="27" t="s">
        <v>124</v>
      </c>
      <c r="AE20" s="27" t="s">
        <v>124</v>
      </c>
      <c r="AF20" s="27" t="s">
        <v>124</v>
      </c>
      <c r="AG20" s="27" t="s">
        <v>124</v>
      </c>
      <c r="AH20" s="27" t="s">
        <v>124</v>
      </c>
      <c r="AI20" s="27" t="s">
        <v>124</v>
      </c>
      <c r="AJ20" s="27" t="s">
        <v>124</v>
      </c>
      <c r="AK20" s="27">
        <v>300</v>
      </c>
      <c r="AL20" s="27">
        <v>7700</v>
      </c>
      <c r="AM20" s="27">
        <v>4200</v>
      </c>
      <c r="AN20" s="27">
        <v>76</v>
      </c>
      <c r="AO20" s="27">
        <v>349</v>
      </c>
      <c r="AP20" s="27">
        <v>2006</v>
      </c>
      <c r="AQ20" s="27" t="s">
        <v>124</v>
      </c>
      <c r="AR20" s="27" t="s">
        <v>124</v>
      </c>
      <c r="AS20" s="27" t="s">
        <v>124</v>
      </c>
      <c r="AT20" s="27" t="s">
        <v>124</v>
      </c>
      <c r="AU20" s="27" t="s">
        <v>124</v>
      </c>
      <c r="AV20" s="27">
        <v>46</v>
      </c>
      <c r="AW20" s="27">
        <v>156</v>
      </c>
      <c r="AX20" s="27" t="s">
        <v>124</v>
      </c>
      <c r="AY20" s="27" t="s">
        <v>124</v>
      </c>
      <c r="AZ20" s="27" t="s">
        <v>124</v>
      </c>
      <c r="BA20" s="27" t="s">
        <v>124</v>
      </c>
      <c r="BB20" s="27" t="s">
        <v>124</v>
      </c>
      <c r="BC20" s="27">
        <v>5050</v>
      </c>
      <c r="BD20" s="27" t="s">
        <v>124</v>
      </c>
      <c r="BE20" s="27">
        <v>366300</v>
      </c>
      <c r="BF20" s="27">
        <v>365850</v>
      </c>
      <c r="BG20" s="27">
        <v>1000</v>
      </c>
      <c r="BH20" s="27">
        <v>1560</v>
      </c>
      <c r="BI20" s="27" t="s">
        <v>124</v>
      </c>
      <c r="BJ20" s="27">
        <v>67950</v>
      </c>
      <c r="BK20" s="27" t="s">
        <v>124</v>
      </c>
      <c r="BL20" s="27" t="s">
        <v>124</v>
      </c>
      <c r="BM20" s="27">
        <v>2139</v>
      </c>
      <c r="BN20" s="27" t="s">
        <v>124</v>
      </c>
      <c r="BO20" s="27" t="s">
        <v>124</v>
      </c>
      <c r="BP20" s="27" t="s">
        <v>124</v>
      </c>
      <c r="BQ20" s="27">
        <v>10000</v>
      </c>
      <c r="BR20" s="27" t="s">
        <v>124</v>
      </c>
      <c r="BS20" s="27">
        <v>1112</v>
      </c>
      <c r="BT20" s="27">
        <v>36800</v>
      </c>
      <c r="BU20" s="27">
        <v>81800</v>
      </c>
      <c r="BV20" s="27">
        <v>23000</v>
      </c>
      <c r="BW20" s="27">
        <v>12900</v>
      </c>
      <c r="BX20" s="27">
        <v>219</v>
      </c>
      <c r="BY20" s="27">
        <v>44</v>
      </c>
      <c r="BZ20" s="27">
        <v>37</v>
      </c>
      <c r="CA20" s="27">
        <v>1921</v>
      </c>
      <c r="CB20" s="27" t="s">
        <v>124</v>
      </c>
      <c r="CC20" s="27">
        <v>9260</v>
      </c>
      <c r="CD20" s="27">
        <v>1845</v>
      </c>
      <c r="CE20" s="27">
        <v>3996</v>
      </c>
      <c r="CF20" s="27" t="s">
        <v>124</v>
      </c>
      <c r="CG20" s="27">
        <v>6520</v>
      </c>
      <c r="CH20" s="27">
        <v>2661</v>
      </c>
      <c r="CI20" s="27">
        <v>54</v>
      </c>
      <c r="CJ20" s="27" t="s">
        <v>124</v>
      </c>
      <c r="CK20" s="27">
        <v>153000</v>
      </c>
      <c r="CL20" s="27" t="s">
        <v>124</v>
      </c>
      <c r="CM20" s="27" t="s">
        <v>124</v>
      </c>
      <c r="CN20" s="27">
        <v>250</v>
      </c>
      <c r="CO20" s="27">
        <v>4650</v>
      </c>
      <c r="CP20" s="27">
        <v>6288</v>
      </c>
      <c r="CQ20" s="27">
        <v>1200</v>
      </c>
      <c r="CR20" s="27" t="s">
        <v>124</v>
      </c>
      <c r="CS20" s="27" t="s">
        <v>124</v>
      </c>
      <c r="CT20" s="27">
        <v>122050</v>
      </c>
      <c r="CU20" s="27">
        <v>127500</v>
      </c>
      <c r="CV20" s="27">
        <v>155200</v>
      </c>
      <c r="CW20" s="27">
        <v>105600</v>
      </c>
      <c r="CX20" s="27">
        <v>6100</v>
      </c>
      <c r="CY20" s="183">
        <v>278943</v>
      </c>
      <c r="CZ20" s="183">
        <v>1317500</v>
      </c>
      <c r="DA20" s="183">
        <v>31360</v>
      </c>
      <c r="DB20" s="183">
        <v>40335</v>
      </c>
      <c r="DC20" s="183">
        <v>69</v>
      </c>
      <c r="DD20" s="183">
        <v>3</v>
      </c>
      <c r="DE20" s="183">
        <v>397</v>
      </c>
      <c r="DF20" s="33">
        <v>54</v>
      </c>
      <c r="DG20" s="29"/>
      <c r="DH20" s="29"/>
      <c r="DI20" s="29"/>
      <c r="DJ20" s="29"/>
      <c r="DK20" s="29"/>
      <c r="DL20" s="29"/>
      <c r="DM20" s="29"/>
      <c r="DN20" s="29"/>
      <c r="DO20" s="29"/>
      <c r="DP20" s="29"/>
      <c r="DQ20" s="29"/>
      <c r="DR20" s="29"/>
      <c r="DS20" s="29"/>
      <c r="DT20" s="29"/>
      <c r="DU20" s="29"/>
      <c r="DV20" s="29"/>
      <c r="DW20" s="29"/>
      <c r="DX20" s="29"/>
    </row>
    <row r="21" spans="1:167" s="18" customFormat="1" ht="33" customHeight="1">
      <c r="A21" s="15">
        <v>17</v>
      </c>
      <c r="B21" s="171" t="s">
        <v>167</v>
      </c>
      <c r="C21" s="27" t="s">
        <v>168</v>
      </c>
      <c r="D21" s="27">
        <v>44642</v>
      </c>
      <c r="E21" s="27">
        <v>20.399999999999999</v>
      </c>
      <c r="F21" s="27">
        <v>17.3</v>
      </c>
      <c r="G21" s="27">
        <v>21.2</v>
      </c>
      <c r="H21" s="27">
        <v>25.3</v>
      </c>
      <c r="I21" s="27" t="s">
        <v>134</v>
      </c>
      <c r="J21" s="38" t="s">
        <v>699</v>
      </c>
      <c r="K21" s="27">
        <v>21</v>
      </c>
      <c r="L21" s="27" t="s">
        <v>124</v>
      </c>
      <c r="M21" s="27">
        <v>27</v>
      </c>
      <c r="N21" s="27" t="s">
        <v>124</v>
      </c>
      <c r="O21" s="27">
        <v>10</v>
      </c>
      <c r="P21" s="27">
        <v>3</v>
      </c>
      <c r="Q21" s="27">
        <v>16</v>
      </c>
      <c r="R21" s="27" t="s">
        <v>124</v>
      </c>
      <c r="S21" s="27">
        <v>184</v>
      </c>
      <c r="T21" s="27" t="s">
        <v>124</v>
      </c>
      <c r="U21" s="27">
        <v>39</v>
      </c>
      <c r="V21" s="27" t="s">
        <v>124</v>
      </c>
      <c r="W21" s="27" t="s">
        <v>124</v>
      </c>
      <c r="X21" s="27" t="s">
        <v>124</v>
      </c>
      <c r="Y21" s="27" t="s">
        <v>124</v>
      </c>
      <c r="Z21" s="27" t="s">
        <v>124</v>
      </c>
      <c r="AA21" s="27">
        <v>34</v>
      </c>
      <c r="AB21" s="27" t="s">
        <v>124</v>
      </c>
      <c r="AC21" s="27">
        <v>1920</v>
      </c>
      <c r="AD21" s="27" t="s">
        <v>169</v>
      </c>
      <c r="AE21" s="27" t="s">
        <v>124</v>
      </c>
      <c r="AF21" s="27" t="s">
        <v>124</v>
      </c>
      <c r="AG21" s="27">
        <v>69</v>
      </c>
      <c r="AH21" s="27">
        <v>44</v>
      </c>
      <c r="AI21" s="27">
        <v>77</v>
      </c>
      <c r="AJ21" s="27">
        <v>396</v>
      </c>
      <c r="AK21" s="27" t="s">
        <v>124</v>
      </c>
      <c r="AL21" s="27" t="s">
        <v>124</v>
      </c>
      <c r="AM21" s="27" t="s">
        <v>124</v>
      </c>
      <c r="AN21" s="27" t="s">
        <v>124</v>
      </c>
      <c r="AO21" s="27" t="s">
        <v>124</v>
      </c>
      <c r="AP21" s="27" t="s">
        <v>124</v>
      </c>
      <c r="AQ21" s="27" t="s">
        <v>124</v>
      </c>
      <c r="AR21" s="27" t="s">
        <v>124</v>
      </c>
      <c r="AS21" s="27" t="s">
        <v>124</v>
      </c>
      <c r="AT21" s="27" t="s">
        <v>124</v>
      </c>
      <c r="AU21" s="27" t="s">
        <v>124</v>
      </c>
      <c r="AV21" s="27" t="s">
        <v>124</v>
      </c>
      <c r="AW21" s="27" t="s">
        <v>124</v>
      </c>
      <c r="AX21" s="27" t="s">
        <v>124</v>
      </c>
      <c r="AY21" s="27">
        <v>3550</v>
      </c>
      <c r="AZ21" s="27">
        <v>8</v>
      </c>
      <c r="BA21" s="27">
        <v>33</v>
      </c>
      <c r="BB21" s="27">
        <v>31</v>
      </c>
      <c r="BC21" s="27" t="s">
        <v>124</v>
      </c>
      <c r="BD21" s="27" t="s">
        <v>124</v>
      </c>
      <c r="BE21" s="27" t="s">
        <v>124</v>
      </c>
      <c r="BF21" s="27" t="s">
        <v>124</v>
      </c>
      <c r="BG21" s="27" t="s">
        <v>124</v>
      </c>
      <c r="BH21" s="27" t="s">
        <v>124</v>
      </c>
      <c r="BI21" s="27" t="s">
        <v>170</v>
      </c>
      <c r="BJ21" s="27">
        <v>16</v>
      </c>
      <c r="BK21" s="27" t="s">
        <v>124</v>
      </c>
      <c r="BL21" s="27" t="s">
        <v>124</v>
      </c>
      <c r="BM21" s="27" t="s">
        <v>124</v>
      </c>
      <c r="BN21" s="27" t="s">
        <v>124</v>
      </c>
      <c r="BO21" s="27">
        <v>600</v>
      </c>
      <c r="BP21" s="27">
        <v>200</v>
      </c>
      <c r="BQ21" s="27" t="s">
        <v>124</v>
      </c>
      <c r="BR21" s="27">
        <v>16</v>
      </c>
      <c r="BS21" s="27" t="s">
        <v>124</v>
      </c>
      <c r="BT21" s="27" t="s">
        <v>124</v>
      </c>
      <c r="BU21" s="27" t="s">
        <v>124</v>
      </c>
      <c r="BV21" s="27" t="s">
        <v>124</v>
      </c>
      <c r="BW21" s="27" t="s">
        <v>124</v>
      </c>
      <c r="BX21" s="27" t="s">
        <v>124</v>
      </c>
      <c r="BY21" s="27" t="s">
        <v>124</v>
      </c>
      <c r="BZ21" s="27" t="s">
        <v>124</v>
      </c>
      <c r="CA21" s="27" t="s">
        <v>124</v>
      </c>
      <c r="CB21" s="27" t="s">
        <v>124</v>
      </c>
      <c r="CC21" s="27" t="s">
        <v>124</v>
      </c>
      <c r="CD21" s="27" t="s">
        <v>124</v>
      </c>
      <c r="CE21" s="27" t="s">
        <v>124</v>
      </c>
      <c r="CF21" s="27" t="s">
        <v>124</v>
      </c>
      <c r="CG21" s="27" t="s">
        <v>124</v>
      </c>
      <c r="CH21" s="27" t="s">
        <v>124</v>
      </c>
      <c r="CI21" s="27" t="s">
        <v>124</v>
      </c>
      <c r="CJ21" s="27" t="s">
        <v>124</v>
      </c>
      <c r="CK21" s="27" t="s">
        <v>124</v>
      </c>
      <c r="CL21" s="27" t="s">
        <v>124</v>
      </c>
      <c r="CM21" s="27" t="s">
        <v>124</v>
      </c>
      <c r="CN21" s="27" t="s">
        <v>124</v>
      </c>
      <c r="CO21" s="27" t="s">
        <v>124</v>
      </c>
      <c r="CP21" s="27" t="s">
        <v>124</v>
      </c>
      <c r="CQ21" s="27" t="s">
        <v>124</v>
      </c>
      <c r="CR21" s="27" t="s">
        <v>124</v>
      </c>
      <c r="CS21" s="27" t="s">
        <v>124</v>
      </c>
      <c r="CT21" s="27" t="s">
        <v>124</v>
      </c>
      <c r="CU21" s="27" t="s">
        <v>124</v>
      </c>
      <c r="CV21" s="27" t="s">
        <v>124</v>
      </c>
      <c r="CW21" s="27" t="s">
        <v>124</v>
      </c>
      <c r="CX21" s="27" t="s">
        <v>124</v>
      </c>
      <c r="CY21" s="183">
        <v>107970</v>
      </c>
      <c r="CZ21" s="183">
        <v>83900</v>
      </c>
      <c r="DA21" s="183">
        <v>12647</v>
      </c>
      <c r="DB21" s="183">
        <v>10820</v>
      </c>
      <c r="DC21" s="183" t="s">
        <v>171</v>
      </c>
      <c r="DD21" s="183">
        <v>1</v>
      </c>
      <c r="DE21" s="183" t="s">
        <v>185</v>
      </c>
      <c r="DF21" s="33">
        <v>21</v>
      </c>
      <c r="DG21" s="29"/>
      <c r="DH21" s="29"/>
      <c r="DI21" s="29"/>
      <c r="DJ21" s="29"/>
      <c r="DK21" s="29"/>
      <c r="DL21" s="29"/>
      <c r="DM21" s="29"/>
      <c r="DN21" s="29"/>
      <c r="DO21" s="29"/>
      <c r="DP21" s="29"/>
      <c r="DQ21" s="29"/>
      <c r="DR21" s="29"/>
      <c r="DS21" s="29"/>
      <c r="DT21" s="29"/>
      <c r="DU21" s="29"/>
      <c r="DV21" s="29"/>
      <c r="DW21" s="29"/>
      <c r="DX21" s="29"/>
    </row>
    <row r="22" spans="1:167" s="18" customFormat="1" ht="36" customHeight="1">
      <c r="A22" s="15">
        <v>18</v>
      </c>
      <c r="B22" s="171" t="s">
        <v>172</v>
      </c>
      <c r="C22" s="28" t="s">
        <v>173</v>
      </c>
      <c r="D22" s="28">
        <v>614114</v>
      </c>
      <c r="E22" s="28">
        <v>8.1999999999999993</v>
      </c>
      <c r="F22" s="28">
        <v>9.9</v>
      </c>
      <c r="G22" s="28">
        <v>13.8</v>
      </c>
      <c r="H22" s="28">
        <v>6.3</v>
      </c>
      <c r="I22" s="28" t="s">
        <v>174</v>
      </c>
      <c r="J22" s="28" t="s">
        <v>204</v>
      </c>
      <c r="K22" s="27" t="s">
        <v>124</v>
      </c>
      <c r="L22" s="27" t="s">
        <v>124</v>
      </c>
      <c r="M22" s="27">
        <v>140860</v>
      </c>
      <c r="N22" s="27" t="s">
        <v>124</v>
      </c>
      <c r="O22" s="27" t="s">
        <v>124</v>
      </c>
      <c r="P22" s="27" t="s">
        <v>124</v>
      </c>
      <c r="Q22" s="27">
        <v>204550</v>
      </c>
      <c r="R22" s="27" t="s">
        <v>124</v>
      </c>
      <c r="S22" s="27" t="s">
        <v>124</v>
      </c>
      <c r="T22" s="27" t="s">
        <v>124</v>
      </c>
      <c r="U22" s="27" t="s">
        <v>124</v>
      </c>
      <c r="V22" s="27" t="s">
        <v>124</v>
      </c>
      <c r="W22" s="27" t="s">
        <v>124</v>
      </c>
      <c r="X22" s="27" t="s">
        <v>124</v>
      </c>
      <c r="Y22" s="27" t="s">
        <v>124</v>
      </c>
      <c r="Z22" s="27" t="s">
        <v>124</v>
      </c>
      <c r="AA22" s="27" t="s">
        <v>124</v>
      </c>
      <c r="AB22" s="27" t="s">
        <v>124</v>
      </c>
      <c r="AC22" s="27" t="s">
        <v>124</v>
      </c>
      <c r="AD22" s="27" t="s">
        <v>124</v>
      </c>
      <c r="AE22" s="27" t="s">
        <v>124</v>
      </c>
      <c r="AF22" s="27" t="s">
        <v>124</v>
      </c>
      <c r="AG22" s="27" t="s">
        <v>124</v>
      </c>
      <c r="AH22" s="27" t="s">
        <v>124</v>
      </c>
      <c r="AI22" s="27" t="s">
        <v>124</v>
      </c>
      <c r="AJ22" s="27" t="s">
        <v>124</v>
      </c>
      <c r="AK22" s="27" t="s">
        <v>124</v>
      </c>
      <c r="AL22" s="27" t="s">
        <v>124</v>
      </c>
      <c r="AM22" s="27" t="s">
        <v>124</v>
      </c>
      <c r="AN22" s="27" t="s">
        <v>124</v>
      </c>
      <c r="AO22" s="27" t="s">
        <v>124</v>
      </c>
      <c r="AP22" s="27" t="s">
        <v>124</v>
      </c>
      <c r="AQ22" s="27" t="s">
        <v>124</v>
      </c>
      <c r="AR22" s="27" t="s">
        <v>124</v>
      </c>
      <c r="AS22" s="27" t="s">
        <v>124</v>
      </c>
      <c r="AT22" s="27" t="s">
        <v>124</v>
      </c>
      <c r="AU22" s="27" t="s">
        <v>124</v>
      </c>
      <c r="AV22" s="27" t="s">
        <v>124</v>
      </c>
      <c r="AW22" s="27" t="s">
        <v>124</v>
      </c>
      <c r="AX22" s="27" t="s">
        <v>124</v>
      </c>
      <c r="AY22" s="27" t="s">
        <v>124</v>
      </c>
      <c r="AZ22" s="27" t="s">
        <v>124</v>
      </c>
      <c r="BA22" s="27" t="s">
        <v>124</v>
      </c>
      <c r="BB22" s="27" t="s">
        <v>124</v>
      </c>
      <c r="BC22" s="27" t="s">
        <v>124</v>
      </c>
      <c r="BD22" s="27" t="s">
        <v>124</v>
      </c>
      <c r="BE22" s="27" t="s">
        <v>124</v>
      </c>
      <c r="BF22" s="27" t="s">
        <v>124</v>
      </c>
      <c r="BG22" s="27" t="s">
        <v>124</v>
      </c>
      <c r="BH22" s="27" t="s">
        <v>124</v>
      </c>
      <c r="BI22" s="27" t="s">
        <v>124</v>
      </c>
      <c r="BJ22" s="27" t="s">
        <v>124</v>
      </c>
      <c r="BK22" s="27" t="s">
        <v>124</v>
      </c>
      <c r="BL22" s="27" t="s">
        <v>124</v>
      </c>
      <c r="BM22" s="27" t="s">
        <v>124</v>
      </c>
      <c r="BN22" s="27" t="s">
        <v>124</v>
      </c>
      <c r="BO22" s="27" t="s">
        <v>124</v>
      </c>
      <c r="BP22" s="27" t="s">
        <v>124</v>
      </c>
      <c r="BQ22" s="27" t="s">
        <v>124</v>
      </c>
      <c r="BR22" s="27" t="s">
        <v>124</v>
      </c>
      <c r="BS22" s="27" t="s">
        <v>124</v>
      </c>
      <c r="BT22" s="27" t="s">
        <v>124</v>
      </c>
      <c r="BU22" s="27" t="s">
        <v>124</v>
      </c>
      <c r="BV22" s="27" t="s">
        <v>124</v>
      </c>
      <c r="BW22" s="27" t="s">
        <v>124</v>
      </c>
      <c r="BX22" s="27" t="s">
        <v>124</v>
      </c>
      <c r="BY22" s="27" t="s">
        <v>124</v>
      </c>
      <c r="BZ22" s="27" t="s">
        <v>124</v>
      </c>
      <c r="CA22" s="27" t="s">
        <v>124</v>
      </c>
      <c r="CB22" s="27" t="s">
        <v>124</v>
      </c>
      <c r="CC22" s="27" t="s">
        <v>124</v>
      </c>
      <c r="CD22" s="27" t="s">
        <v>124</v>
      </c>
      <c r="CE22" s="27" t="s">
        <v>124</v>
      </c>
      <c r="CF22" s="27" t="s">
        <v>124</v>
      </c>
      <c r="CG22" s="27" t="s">
        <v>124</v>
      </c>
      <c r="CH22" s="27" t="s">
        <v>124</v>
      </c>
      <c r="CI22" s="27" t="s">
        <v>124</v>
      </c>
      <c r="CJ22" s="27" t="s">
        <v>124</v>
      </c>
      <c r="CK22" s="27" t="s">
        <v>124</v>
      </c>
      <c r="CL22" s="27" t="s">
        <v>124</v>
      </c>
      <c r="CM22" s="27" t="s">
        <v>124</v>
      </c>
      <c r="CN22" s="27" t="s">
        <v>124</v>
      </c>
      <c r="CO22" s="27" t="s">
        <v>124</v>
      </c>
      <c r="CP22" s="27" t="s">
        <v>124</v>
      </c>
      <c r="CQ22" s="27" t="s">
        <v>124</v>
      </c>
      <c r="CR22" s="27" t="s">
        <v>124</v>
      </c>
      <c r="CS22" s="27" t="s">
        <v>124</v>
      </c>
      <c r="CT22" s="27" t="s">
        <v>124</v>
      </c>
      <c r="CU22" s="27" t="s">
        <v>124</v>
      </c>
      <c r="CV22" s="27" t="s">
        <v>124</v>
      </c>
      <c r="CW22" s="27" t="s">
        <v>124</v>
      </c>
      <c r="CX22" s="27" t="s">
        <v>124</v>
      </c>
      <c r="CY22" s="183">
        <v>345410</v>
      </c>
      <c r="CZ22" s="183" t="s">
        <v>124</v>
      </c>
      <c r="DA22" s="183" t="s">
        <v>124</v>
      </c>
      <c r="DB22" s="183" t="s">
        <v>124</v>
      </c>
      <c r="DC22" s="183" t="s">
        <v>124</v>
      </c>
      <c r="DD22" s="183" t="s">
        <v>124</v>
      </c>
      <c r="DE22" s="183" t="s">
        <v>124</v>
      </c>
      <c r="DF22" s="33">
        <v>2</v>
      </c>
      <c r="DG22" s="29"/>
      <c r="DH22" s="29"/>
      <c r="DI22" s="29"/>
      <c r="DJ22" s="29"/>
      <c r="DK22" s="29"/>
      <c r="DL22" s="29"/>
      <c r="DM22" s="29"/>
      <c r="DN22" s="29"/>
      <c r="DO22" s="29"/>
      <c r="DP22" s="29"/>
      <c r="DQ22" s="29"/>
      <c r="DR22" s="29"/>
      <c r="DS22" s="29"/>
      <c r="DT22" s="29"/>
      <c r="DU22" s="29"/>
      <c r="DV22" s="29"/>
      <c r="DW22" s="29"/>
      <c r="DX22" s="29"/>
    </row>
    <row r="23" spans="1:167" s="18" customFormat="1">
      <c r="A23" s="15">
        <v>19</v>
      </c>
      <c r="B23" s="171" t="s">
        <v>175</v>
      </c>
      <c r="C23" s="27" t="s">
        <v>176</v>
      </c>
      <c r="D23" s="27">
        <v>32444</v>
      </c>
      <c r="E23" s="27">
        <v>10.4</v>
      </c>
      <c r="F23" s="27">
        <v>11.9</v>
      </c>
      <c r="G23" s="27">
        <v>18.3</v>
      </c>
      <c r="H23" s="27">
        <v>43.4</v>
      </c>
      <c r="I23" s="27" t="s">
        <v>129</v>
      </c>
      <c r="J23" s="38" t="s">
        <v>193</v>
      </c>
      <c r="K23" s="27" t="s">
        <v>124</v>
      </c>
      <c r="L23" s="27" t="s">
        <v>124</v>
      </c>
      <c r="M23" s="27" t="s">
        <v>124</v>
      </c>
      <c r="N23" s="27" t="s">
        <v>124</v>
      </c>
      <c r="O23" s="27" t="s">
        <v>124</v>
      </c>
      <c r="P23" s="27" t="s">
        <v>124</v>
      </c>
      <c r="Q23" s="27" t="s">
        <v>124</v>
      </c>
      <c r="R23" s="27" t="s">
        <v>124</v>
      </c>
      <c r="S23" s="27" t="s">
        <v>124</v>
      </c>
      <c r="T23" s="27" t="s">
        <v>124</v>
      </c>
      <c r="U23" s="27" t="s">
        <v>124</v>
      </c>
      <c r="V23" s="27" t="s">
        <v>124</v>
      </c>
      <c r="W23" s="27" t="s">
        <v>124</v>
      </c>
      <c r="X23" s="27" t="s">
        <v>124</v>
      </c>
      <c r="Y23" s="27" t="s">
        <v>124</v>
      </c>
      <c r="Z23" s="27" t="s">
        <v>124</v>
      </c>
      <c r="AA23" s="27" t="s">
        <v>124</v>
      </c>
      <c r="AB23" s="27" t="s">
        <v>124</v>
      </c>
      <c r="AC23" s="27" t="s">
        <v>124</v>
      </c>
      <c r="AD23" s="27" t="s">
        <v>124</v>
      </c>
      <c r="AE23" s="27" t="s">
        <v>124</v>
      </c>
      <c r="AF23" s="27" t="s">
        <v>124</v>
      </c>
      <c r="AG23" s="27" t="s">
        <v>124</v>
      </c>
      <c r="AH23" s="27" t="s">
        <v>124</v>
      </c>
      <c r="AI23" s="27">
        <v>834</v>
      </c>
      <c r="AJ23" s="27" t="s">
        <v>124</v>
      </c>
      <c r="AK23" s="27" t="s">
        <v>124</v>
      </c>
      <c r="AL23" s="27" t="s">
        <v>124</v>
      </c>
      <c r="AM23" s="27" t="s">
        <v>124</v>
      </c>
      <c r="AN23" s="27" t="s">
        <v>124</v>
      </c>
      <c r="AO23" s="27" t="s">
        <v>124</v>
      </c>
      <c r="AP23" s="27" t="s">
        <v>124</v>
      </c>
      <c r="AQ23" s="27" t="s">
        <v>124</v>
      </c>
      <c r="AR23" s="27" t="s">
        <v>124</v>
      </c>
      <c r="AS23" s="27" t="s">
        <v>124</v>
      </c>
      <c r="AT23" s="27" t="s">
        <v>124</v>
      </c>
      <c r="AU23" s="27" t="s">
        <v>124</v>
      </c>
      <c r="AV23" s="27" t="s">
        <v>124</v>
      </c>
      <c r="AW23" s="27" t="s">
        <v>124</v>
      </c>
      <c r="AX23" s="27" t="s">
        <v>124</v>
      </c>
      <c r="AY23" s="27" t="s">
        <v>124</v>
      </c>
      <c r="AZ23" s="27" t="s">
        <v>124</v>
      </c>
      <c r="BA23" s="27" t="s">
        <v>124</v>
      </c>
      <c r="BB23" s="27" t="s">
        <v>124</v>
      </c>
      <c r="BC23" s="27" t="s">
        <v>124</v>
      </c>
      <c r="BD23" s="27" t="s">
        <v>124</v>
      </c>
      <c r="BE23" s="27" t="s">
        <v>124</v>
      </c>
      <c r="BF23" s="27" t="s">
        <v>124</v>
      </c>
      <c r="BG23" s="27" t="s">
        <v>124</v>
      </c>
      <c r="BH23" s="27" t="s">
        <v>124</v>
      </c>
      <c r="BI23" s="27">
        <v>77578</v>
      </c>
      <c r="BJ23" s="27" t="s">
        <v>124</v>
      </c>
      <c r="BK23" s="27" t="s">
        <v>124</v>
      </c>
      <c r="BL23" s="27" t="s">
        <v>124</v>
      </c>
      <c r="BM23" s="27" t="s">
        <v>124</v>
      </c>
      <c r="BN23" s="27" t="s">
        <v>124</v>
      </c>
      <c r="BO23" s="27" t="s">
        <v>124</v>
      </c>
      <c r="BP23" s="27" t="s">
        <v>124</v>
      </c>
      <c r="BQ23" s="27" t="s">
        <v>124</v>
      </c>
      <c r="BR23" s="27" t="s">
        <v>124</v>
      </c>
      <c r="BS23" s="27" t="s">
        <v>124</v>
      </c>
      <c r="BT23" s="27" t="s">
        <v>124</v>
      </c>
      <c r="BU23" s="27" t="s">
        <v>124</v>
      </c>
      <c r="BV23" s="27" t="s">
        <v>124</v>
      </c>
      <c r="BW23" s="27" t="s">
        <v>124</v>
      </c>
      <c r="BX23" s="27" t="s">
        <v>124</v>
      </c>
      <c r="BY23" s="27" t="s">
        <v>124</v>
      </c>
      <c r="BZ23" s="27" t="s">
        <v>124</v>
      </c>
      <c r="CA23" s="27" t="s">
        <v>124</v>
      </c>
      <c r="CB23" s="27" t="s">
        <v>124</v>
      </c>
      <c r="CC23" s="27" t="s">
        <v>124</v>
      </c>
      <c r="CD23" s="27" t="s">
        <v>124</v>
      </c>
      <c r="CE23" s="27" t="s">
        <v>124</v>
      </c>
      <c r="CF23" s="27" t="s">
        <v>124</v>
      </c>
      <c r="CG23" s="27" t="s">
        <v>124</v>
      </c>
      <c r="CH23" s="27" t="s">
        <v>124</v>
      </c>
      <c r="CI23" s="27" t="s">
        <v>124</v>
      </c>
      <c r="CJ23" s="27" t="s">
        <v>124</v>
      </c>
      <c r="CK23" s="27" t="s">
        <v>124</v>
      </c>
      <c r="CL23" s="27" t="s">
        <v>124</v>
      </c>
      <c r="CM23" s="27" t="s">
        <v>124</v>
      </c>
      <c r="CN23" s="27" t="s">
        <v>124</v>
      </c>
      <c r="CO23" s="27" t="s">
        <v>124</v>
      </c>
      <c r="CP23" s="27" t="s">
        <v>124</v>
      </c>
      <c r="CQ23" s="27" t="s">
        <v>124</v>
      </c>
      <c r="CR23" s="27" t="s">
        <v>124</v>
      </c>
      <c r="CS23" s="27" t="s">
        <v>124</v>
      </c>
      <c r="CT23" s="27" t="s">
        <v>124</v>
      </c>
      <c r="CU23" s="27" t="s">
        <v>124</v>
      </c>
      <c r="CV23" s="27" t="s">
        <v>124</v>
      </c>
      <c r="CW23" s="27" t="s">
        <v>124</v>
      </c>
      <c r="CX23" s="27" t="s">
        <v>124</v>
      </c>
      <c r="CY23" s="183">
        <v>1109450</v>
      </c>
      <c r="CZ23" s="183">
        <v>2277060</v>
      </c>
      <c r="DA23" s="183">
        <v>20588</v>
      </c>
      <c r="DB23" s="183">
        <v>57670</v>
      </c>
      <c r="DC23" s="183">
        <v>5</v>
      </c>
      <c r="DD23" s="183">
        <v>1</v>
      </c>
      <c r="DE23" s="183">
        <v>25</v>
      </c>
      <c r="DF23" s="33">
        <v>2</v>
      </c>
      <c r="DG23" s="29"/>
      <c r="DH23" s="29"/>
      <c r="DI23" s="29"/>
      <c r="DJ23" s="29"/>
      <c r="DK23" s="29"/>
      <c r="DL23" s="29"/>
      <c r="DM23" s="29"/>
      <c r="DN23" s="29"/>
      <c r="DO23" s="29"/>
      <c r="DP23" s="29"/>
      <c r="DQ23" s="29"/>
      <c r="DR23" s="29"/>
      <c r="DS23" s="29"/>
      <c r="DT23" s="29"/>
      <c r="DU23" s="29"/>
      <c r="DV23" s="29"/>
      <c r="DW23" s="29"/>
      <c r="DX23" s="29"/>
    </row>
    <row r="24" spans="1:167" s="18" customFormat="1" ht="31.5" customHeight="1">
      <c r="A24" s="15">
        <v>20</v>
      </c>
      <c r="B24" s="171" t="s">
        <v>694</v>
      </c>
      <c r="C24" s="28" t="s">
        <v>178</v>
      </c>
      <c r="D24" s="28">
        <v>64308</v>
      </c>
      <c r="E24" s="28">
        <v>36.6</v>
      </c>
      <c r="F24" s="28">
        <v>26.5</v>
      </c>
      <c r="G24" s="28">
        <v>19.399999999999999</v>
      </c>
      <c r="H24" s="28">
        <v>19.5</v>
      </c>
      <c r="I24" s="28" t="s">
        <v>150</v>
      </c>
      <c r="J24" s="28" t="s">
        <v>179</v>
      </c>
      <c r="K24" s="27" t="s">
        <v>124</v>
      </c>
      <c r="L24" s="27" t="s">
        <v>124</v>
      </c>
      <c r="M24" s="27" t="s">
        <v>124</v>
      </c>
      <c r="N24" s="27" t="s">
        <v>124</v>
      </c>
      <c r="O24" s="27" t="s">
        <v>124</v>
      </c>
      <c r="P24" s="27" t="s">
        <v>124</v>
      </c>
      <c r="Q24" s="27" t="s">
        <v>124</v>
      </c>
      <c r="R24" s="27" t="s">
        <v>124</v>
      </c>
      <c r="S24" s="27" t="s">
        <v>124</v>
      </c>
      <c r="T24" s="27" t="s">
        <v>124</v>
      </c>
      <c r="U24" s="27" t="s">
        <v>124</v>
      </c>
      <c r="V24" s="27" t="s">
        <v>124</v>
      </c>
      <c r="W24" s="27" t="s">
        <v>124</v>
      </c>
      <c r="X24" s="27" t="s">
        <v>124</v>
      </c>
      <c r="Y24" s="27" t="s">
        <v>124</v>
      </c>
      <c r="Z24" s="27" t="s">
        <v>124</v>
      </c>
      <c r="AA24" s="27" t="s">
        <v>124</v>
      </c>
      <c r="AB24" s="27" t="s">
        <v>124</v>
      </c>
      <c r="AC24" s="27" t="s">
        <v>124</v>
      </c>
      <c r="AD24" s="27" t="s">
        <v>124</v>
      </c>
      <c r="AE24" s="27">
        <v>142</v>
      </c>
      <c r="AF24" s="27" t="s">
        <v>124</v>
      </c>
      <c r="AG24" s="27" t="s">
        <v>124</v>
      </c>
      <c r="AH24" s="27" t="s">
        <v>124</v>
      </c>
      <c r="AI24" s="27">
        <v>460</v>
      </c>
      <c r="AJ24" s="27" t="s">
        <v>124</v>
      </c>
      <c r="AK24" s="27" t="s">
        <v>124</v>
      </c>
      <c r="AL24" s="27" t="s">
        <v>124</v>
      </c>
      <c r="AM24" s="27" t="s">
        <v>124</v>
      </c>
      <c r="AN24" s="27" t="s">
        <v>124</v>
      </c>
      <c r="AO24" s="27" t="s">
        <v>124</v>
      </c>
      <c r="AP24" s="27" t="s">
        <v>124</v>
      </c>
      <c r="AQ24" s="27" t="s">
        <v>124</v>
      </c>
      <c r="AR24" s="27" t="s">
        <v>124</v>
      </c>
      <c r="AS24" s="27" t="s">
        <v>124</v>
      </c>
      <c r="AT24" s="27" t="s">
        <v>124</v>
      </c>
      <c r="AU24" s="27" t="s">
        <v>124</v>
      </c>
      <c r="AV24" s="27" t="s">
        <v>124</v>
      </c>
      <c r="AW24" s="27" t="s">
        <v>124</v>
      </c>
      <c r="AX24" s="27" t="s">
        <v>124</v>
      </c>
      <c r="AY24" s="27" t="s">
        <v>124</v>
      </c>
      <c r="AZ24" s="27" t="s">
        <v>124</v>
      </c>
      <c r="BA24" s="27" t="s">
        <v>124</v>
      </c>
      <c r="BB24" s="27" t="s">
        <v>124</v>
      </c>
      <c r="BC24" s="27" t="s">
        <v>124</v>
      </c>
      <c r="BD24" s="27" t="s">
        <v>124</v>
      </c>
      <c r="BE24" s="27" t="s">
        <v>124</v>
      </c>
      <c r="BF24" s="27" t="s">
        <v>124</v>
      </c>
      <c r="BG24" s="27" t="s">
        <v>124</v>
      </c>
      <c r="BH24" s="27" t="s">
        <v>124</v>
      </c>
      <c r="BI24" s="27" t="s">
        <v>124</v>
      </c>
      <c r="BJ24" s="27" t="s">
        <v>124</v>
      </c>
      <c r="BK24" s="27" t="s">
        <v>124</v>
      </c>
      <c r="BL24" s="27" t="s">
        <v>124</v>
      </c>
      <c r="BM24" s="27" t="s">
        <v>124</v>
      </c>
      <c r="BN24" s="27" t="s">
        <v>124</v>
      </c>
      <c r="BO24" s="27" t="s">
        <v>124</v>
      </c>
      <c r="BP24" s="27" t="s">
        <v>124</v>
      </c>
      <c r="BQ24" s="27" t="s">
        <v>124</v>
      </c>
      <c r="BR24" s="27" t="s">
        <v>124</v>
      </c>
      <c r="BS24" s="27" t="s">
        <v>124</v>
      </c>
      <c r="BT24" s="27" t="s">
        <v>124</v>
      </c>
      <c r="BU24" s="27" t="s">
        <v>124</v>
      </c>
      <c r="BV24" s="27" t="s">
        <v>124</v>
      </c>
      <c r="BW24" s="27" t="s">
        <v>124</v>
      </c>
      <c r="BX24" s="27" t="s">
        <v>124</v>
      </c>
      <c r="BY24" s="27" t="s">
        <v>124</v>
      </c>
      <c r="BZ24" s="27" t="s">
        <v>124</v>
      </c>
      <c r="CA24" s="27" t="s">
        <v>124</v>
      </c>
      <c r="CB24" s="27" t="s">
        <v>124</v>
      </c>
      <c r="CC24" s="27" t="s">
        <v>124</v>
      </c>
      <c r="CD24" s="27" t="s">
        <v>124</v>
      </c>
      <c r="CE24" s="27" t="s">
        <v>124</v>
      </c>
      <c r="CF24" s="27" t="s">
        <v>124</v>
      </c>
      <c r="CG24" s="27" t="s">
        <v>124</v>
      </c>
      <c r="CH24" s="27" t="s">
        <v>124</v>
      </c>
      <c r="CI24" s="27" t="s">
        <v>124</v>
      </c>
      <c r="CJ24" s="27" t="s">
        <v>124</v>
      </c>
      <c r="CK24" s="27" t="s">
        <v>124</v>
      </c>
      <c r="CL24" s="27" t="s">
        <v>124</v>
      </c>
      <c r="CM24" s="27" t="s">
        <v>124</v>
      </c>
      <c r="CN24" s="27" t="s">
        <v>124</v>
      </c>
      <c r="CO24" s="27" t="s">
        <v>124</v>
      </c>
      <c r="CP24" s="27" t="s">
        <v>124</v>
      </c>
      <c r="CQ24" s="27" t="s">
        <v>124</v>
      </c>
      <c r="CR24" s="27" t="s">
        <v>124</v>
      </c>
      <c r="CS24" s="27" t="s">
        <v>124</v>
      </c>
      <c r="CT24" s="27" t="s">
        <v>124</v>
      </c>
      <c r="CU24" s="27" t="s">
        <v>124</v>
      </c>
      <c r="CV24" s="27" t="s">
        <v>124</v>
      </c>
      <c r="CW24" s="27" t="s">
        <v>124</v>
      </c>
      <c r="CX24" s="27" t="s">
        <v>124</v>
      </c>
      <c r="CY24" s="183">
        <v>207970</v>
      </c>
      <c r="CZ24" s="183" t="s">
        <v>186</v>
      </c>
      <c r="DA24" s="183">
        <v>7179</v>
      </c>
      <c r="DB24" s="183">
        <v>4956</v>
      </c>
      <c r="DC24" s="183">
        <v>4</v>
      </c>
      <c r="DD24" s="183">
        <v>1</v>
      </c>
      <c r="DE24" s="183">
        <v>1</v>
      </c>
      <c r="DF24" s="33">
        <v>2</v>
      </c>
      <c r="DG24" s="29"/>
      <c r="DH24" s="29"/>
      <c r="DI24" s="29"/>
      <c r="DJ24" s="29"/>
      <c r="DK24" s="29"/>
      <c r="DL24" s="29"/>
      <c r="DM24" s="29"/>
      <c r="DN24" s="29"/>
      <c r="DO24" s="29"/>
      <c r="DP24" s="29"/>
      <c r="DQ24" s="29"/>
      <c r="DR24" s="29"/>
      <c r="DS24" s="29"/>
      <c r="DT24" s="29"/>
      <c r="DU24" s="29"/>
      <c r="DV24" s="29"/>
      <c r="DW24" s="29"/>
      <c r="DX24" s="29"/>
    </row>
    <row r="25" spans="1:167" s="19" customFormat="1">
      <c r="A25" s="21"/>
      <c r="B25" s="21"/>
      <c r="C25" s="20"/>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34"/>
      <c r="DG25" s="29"/>
      <c r="DH25" s="29"/>
      <c r="DI25" s="29"/>
      <c r="DJ25" s="29"/>
      <c r="DK25" s="29"/>
      <c r="DL25" s="29"/>
      <c r="DM25" s="29"/>
      <c r="DN25" s="29"/>
      <c r="DO25" s="29"/>
      <c r="DP25" s="29"/>
      <c r="DQ25" s="29"/>
      <c r="DR25" s="29"/>
      <c r="DS25" s="29"/>
      <c r="DT25" s="29"/>
      <c r="DU25" s="29"/>
      <c r="DV25" s="29"/>
      <c r="DW25" s="29"/>
      <c r="DX25" s="29"/>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row>
    <row r="26" spans="1:167" s="11" customFormat="1" ht="28.05" customHeight="1">
      <c r="A26" s="9"/>
      <c r="B26" s="9"/>
      <c r="C26" s="9" t="s">
        <v>201</v>
      </c>
      <c r="D26" s="21" t="s">
        <v>202</v>
      </c>
      <c r="E26" s="21" t="s">
        <v>203</v>
      </c>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35"/>
      <c r="DG26" s="30"/>
      <c r="DH26" s="30"/>
      <c r="DI26" s="30"/>
      <c r="DJ26" s="30"/>
      <c r="DK26" s="30"/>
      <c r="DL26" s="30"/>
      <c r="DM26" s="30"/>
      <c r="DN26" s="30"/>
      <c r="DO26" s="30"/>
      <c r="DP26" s="30"/>
      <c r="DQ26" s="30"/>
      <c r="DR26" s="30"/>
      <c r="DS26" s="30"/>
      <c r="DT26" s="30"/>
      <c r="DU26" s="30"/>
      <c r="DV26" s="30"/>
      <c r="DW26" s="30"/>
      <c r="DX26" s="30"/>
      <c r="DY26" s="26"/>
      <c r="DZ26" s="26"/>
      <c r="EA26" s="26"/>
      <c r="EB26" s="26"/>
      <c r="EC26" s="26"/>
      <c r="ED26" s="26"/>
      <c r="EE26" s="26"/>
      <c r="EF26" s="26"/>
      <c r="EG26" s="26"/>
      <c r="EH26" s="26"/>
      <c r="EI26" s="26"/>
      <c r="EJ26" s="26"/>
      <c r="EK26" s="26"/>
      <c r="EL26" s="26"/>
      <c r="EM26" s="26"/>
      <c r="EN26" s="26"/>
      <c r="EO26" s="26"/>
      <c r="EP26" s="26"/>
      <c r="EQ26" s="26"/>
      <c r="ER26" s="26"/>
      <c r="ES26" s="26"/>
      <c r="ET26" s="26"/>
      <c r="EU26" s="26"/>
      <c r="EV26" s="26"/>
      <c r="EW26" s="26"/>
      <c r="EX26" s="26"/>
      <c r="EY26" s="26"/>
      <c r="EZ26" s="26"/>
      <c r="FA26" s="26"/>
      <c r="FB26" s="26"/>
      <c r="FC26" s="26"/>
      <c r="FD26" s="26"/>
      <c r="FE26" s="26"/>
      <c r="FF26" s="26"/>
      <c r="FG26" s="26"/>
      <c r="FH26" s="26"/>
      <c r="FI26" s="26"/>
      <c r="FJ26" s="26"/>
      <c r="FK26" s="26"/>
    </row>
    <row r="27" spans="1:167" s="2" customFormat="1" ht="28.05" customHeight="1">
      <c r="A27" s="9"/>
      <c r="B27" s="9"/>
      <c r="C27" s="20"/>
      <c r="D27" s="21" t="s">
        <v>204</v>
      </c>
      <c r="E27" s="21" t="s">
        <v>200</v>
      </c>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36"/>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row>
    <row r="28" spans="1:167" s="2" customFormat="1" ht="28.05" customHeight="1">
      <c r="A28" s="9"/>
      <c r="B28" s="9"/>
      <c r="C28" s="21"/>
      <c r="D28" s="21" t="s">
        <v>206</v>
      </c>
      <c r="E28" s="21" t="s">
        <v>205</v>
      </c>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36"/>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row>
    <row r="29" spans="1:167" s="2" customFormat="1" ht="28.05" customHeight="1">
      <c r="A29" s="9"/>
      <c r="B29" s="9"/>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36"/>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row>
    <row r="30" spans="1:167" s="2" customFormat="1" ht="28.05" customHeight="1">
      <c r="A30" s="9"/>
      <c r="B30" s="9"/>
      <c r="C30" s="9" t="s">
        <v>698</v>
      </c>
      <c r="D30" s="182"/>
      <c r="E30" s="20" t="s">
        <v>695</v>
      </c>
      <c r="F30" s="20"/>
      <c r="G30" s="20"/>
      <c r="H30" s="20"/>
      <c r="I30" s="20"/>
      <c r="J30" s="20"/>
      <c r="K30" s="20"/>
      <c r="L30" s="20"/>
      <c r="M30" s="20"/>
      <c r="N30" s="20"/>
      <c r="O30" s="20"/>
      <c r="P30" s="20"/>
      <c r="Q30" s="20"/>
      <c r="R30" s="20"/>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36"/>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row>
    <row r="31" spans="1:167" s="2" customFormat="1" ht="28.05" customHeight="1">
      <c r="A31" s="9"/>
      <c r="B31" s="9"/>
      <c r="C31" s="22"/>
      <c r="D31" s="181"/>
      <c r="E31" s="20" t="s">
        <v>696</v>
      </c>
      <c r="F31" s="20"/>
      <c r="G31" s="20"/>
      <c r="H31" s="20"/>
      <c r="I31" s="20"/>
      <c r="J31" s="20"/>
      <c r="K31" s="20"/>
      <c r="L31" s="20"/>
      <c r="M31" s="20"/>
      <c r="N31" s="20"/>
      <c r="O31" s="20"/>
      <c r="P31" s="20"/>
      <c r="Q31" s="20"/>
      <c r="R31" s="20"/>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36"/>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row>
    <row r="32" spans="1:167" s="2" customFormat="1" ht="28.05" customHeight="1">
      <c r="A32" s="9"/>
      <c r="B32" s="9"/>
      <c r="C32" s="22"/>
      <c r="D32" s="180"/>
      <c r="E32" s="20" t="s">
        <v>697</v>
      </c>
      <c r="F32" s="20"/>
      <c r="G32" s="20"/>
      <c r="H32" s="20"/>
      <c r="I32" s="20"/>
      <c r="J32" s="20"/>
      <c r="K32" s="20"/>
      <c r="L32" s="20"/>
      <c r="M32" s="20"/>
      <c r="N32" s="20"/>
      <c r="O32" s="20"/>
      <c r="P32" s="20"/>
      <c r="Q32" s="20"/>
      <c r="R32" s="20"/>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36"/>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row>
    <row r="33" spans="1:167" s="2" customFormat="1" ht="28.05" customHeight="1">
      <c r="A33" s="9"/>
      <c r="B33" s="9"/>
      <c r="C33" s="22"/>
      <c r="D33" s="21"/>
      <c r="E33" s="21"/>
      <c r="F33" s="21"/>
      <c r="G33" s="21"/>
      <c r="H33" s="21"/>
      <c r="I33" s="21"/>
      <c r="J33" s="21"/>
      <c r="K33" s="21"/>
      <c r="L33" s="21"/>
      <c r="M33" s="20"/>
      <c r="N33" s="20"/>
      <c r="O33" s="20"/>
      <c r="P33" s="20"/>
      <c r="Q33" s="20"/>
      <c r="R33" s="20"/>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36"/>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row>
    <row r="34" spans="1:167" s="2" customFormat="1">
      <c r="A34" s="9"/>
      <c r="B34" s="25"/>
      <c r="C34" s="22"/>
      <c r="D34" s="22"/>
      <c r="E34" s="22"/>
      <c r="F34" s="22"/>
      <c r="G34" s="22"/>
      <c r="H34" s="22"/>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36"/>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row>
    <row r="35" spans="1:167" s="8" customFormat="1">
      <c r="A35" s="9"/>
      <c r="B35" s="25"/>
      <c r="C35" s="23"/>
      <c r="D35" s="23"/>
      <c r="E35" s="23"/>
      <c r="F35" s="23"/>
      <c r="G35" s="23"/>
      <c r="H35" s="23"/>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36"/>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row>
    <row r="36" spans="1:167" s="21" customFormat="1">
      <c r="B36" s="25"/>
      <c r="C36" s="23"/>
      <c r="D36" s="23"/>
      <c r="E36" s="23"/>
      <c r="F36" s="23"/>
      <c r="G36" s="23"/>
      <c r="H36" s="23"/>
      <c r="J36" s="21" t="s">
        <v>180</v>
      </c>
      <c r="DF36" s="36"/>
    </row>
    <row r="37" spans="1:167" s="21" customFormat="1">
      <c r="C37" s="23"/>
      <c r="D37" s="23"/>
      <c r="E37" s="23"/>
      <c r="F37" s="23"/>
      <c r="G37" s="23"/>
      <c r="H37" s="23"/>
      <c r="DF37" s="36"/>
    </row>
    <row r="38" spans="1:167" s="21" customFormat="1">
      <c r="C38" s="23"/>
      <c r="D38" s="23"/>
      <c r="E38" s="23"/>
      <c r="F38" s="23"/>
      <c r="G38" s="23"/>
      <c r="H38" s="23"/>
      <c r="DF38" s="36"/>
    </row>
    <row r="39" spans="1:167" s="21" customFormat="1">
      <c r="DF39" s="36"/>
    </row>
    <row r="40" spans="1:167" s="21" customFormat="1">
      <c r="DF40" s="36"/>
    </row>
    <row r="41" spans="1:167" s="21" customFormat="1">
      <c r="DF41" s="36"/>
    </row>
    <row r="42" spans="1:167" s="21" customFormat="1">
      <c r="DF42" s="36"/>
    </row>
    <row r="43" spans="1:167" s="21" customFormat="1">
      <c r="DF43" s="36"/>
    </row>
    <row r="44" spans="1:167" s="21" customFormat="1">
      <c r="DF44" s="36"/>
    </row>
    <row r="45" spans="1:167" s="21" customFormat="1">
      <c r="DF45" s="36"/>
    </row>
    <row r="46" spans="1:167" s="21" customFormat="1">
      <c r="DF46" s="36"/>
    </row>
    <row r="47" spans="1:167" s="21" customFormat="1">
      <c r="DF47" s="36"/>
    </row>
    <row r="48" spans="1:167" s="21" customFormat="1">
      <c r="DF48" s="36"/>
    </row>
    <row r="49" spans="110:110" s="21" customFormat="1">
      <c r="DF49" s="36"/>
    </row>
    <row r="50" spans="110:110" s="21" customFormat="1">
      <c r="DF50" s="36"/>
    </row>
    <row r="51" spans="110:110" s="21" customFormat="1">
      <c r="DF51" s="36"/>
    </row>
    <row r="52" spans="110:110" s="21" customFormat="1">
      <c r="DF52" s="36"/>
    </row>
    <row r="53" spans="110:110" s="21" customFormat="1">
      <c r="DF53" s="36"/>
    </row>
    <row r="54" spans="110:110" s="21" customFormat="1">
      <c r="DF54" s="36"/>
    </row>
    <row r="55" spans="110:110" s="21" customFormat="1">
      <c r="DF55" s="36"/>
    </row>
    <row r="56" spans="110:110" s="21" customFormat="1">
      <c r="DF56" s="36"/>
    </row>
    <row r="57" spans="110:110" s="21" customFormat="1">
      <c r="DF57" s="36"/>
    </row>
    <row r="58" spans="110:110" s="21" customFormat="1">
      <c r="DF58" s="36"/>
    </row>
    <row r="59" spans="110:110" s="21" customFormat="1">
      <c r="DF59" s="36"/>
    </row>
    <row r="60" spans="110:110" s="21" customFormat="1">
      <c r="DF60" s="36"/>
    </row>
    <row r="61" spans="110:110" s="21" customFormat="1">
      <c r="DF61" s="36"/>
    </row>
    <row r="62" spans="110:110" s="21" customFormat="1">
      <c r="DF62" s="36"/>
    </row>
    <row r="63" spans="110:110" s="21" customFormat="1">
      <c r="DF63" s="36"/>
    </row>
    <row r="64" spans="110:110" s="21" customFormat="1">
      <c r="DF64" s="36"/>
    </row>
    <row r="65" spans="110:110" s="21" customFormat="1">
      <c r="DF65" s="36"/>
    </row>
    <row r="66" spans="110:110" s="21" customFormat="1">
      <c r="DF66" s="36"/>
    </row>
    <row r="67" spans="110:110" s="21" customFormat="1">
      <c r="DF67" s="36"/>
    </row>
    <row r="68" spans="110:110" s="21" customFormat="1">
      <c r="DF68" s="36"/>
    </row>
    <row r="69" spans="110:110" s="21" customFormat="1">
      <c r="DF69" s="36"/>
    </row>
    <row r="70" spans="110:110" s="21" customFormat="1">
      <c r="DF70" s="36"/>
    </row>
    <row r="71" spans="110:110" s="21" customFormat="1">
      <c r="DF71" s="36"/>
    </row>
    <row r="72" spans="110:110" s="21" customFormat="1">
      <c r="DF72" s="36"/>
    </row>
    <row r="73" spans="110:110" s="21" customFormat="1">
      <c r="DF73" s="36"/>
    </row>
    <row r="74" spans="110:110" s="21" customFormat="1">
      <c r="DF74" s="36"/>
    </row>
    <row r="75" spans="110:110" s="21" customFormat="1">
      <c r="DF75" s="36"/>
    </row>
    <row r="76" spans="110:110" s="21" customFormat="1">
      <c r="DF76" s="36"/>
    </row>
    <row r="77" spans="110:110" s="21" customFormat="1">
      <c r="DF77" s="36"/>
    </row>
    <row r="78" spans="110:110" s="21" customFormat="1">
      <c r="DF78" s="36"/>
    </row>
    <row r="79" spans="110:110" s="21" customFormat="1">
      <c r="DF79" s="36"/>
    </row>
    <row r="80" spans="110:110" s="21" customFormat="1">
      <c r="DF80" s="36"/>
    </row>
    <row r="81" spans="110:110" s="21" customFormat="1">
      <c r="DF81" s="36"/>
    </row>
    <row r="82" spans="110:110" s="21" customFormat="1">
      <c r="DF82" s="36"/>
    </row>
    <row r="83" spans="110:110" s="21" customFormat="1">
      <c r="DF83" s="36"/>
    </row>
    <row r="84" spans="110:110" s="21" customFormat="1">
      <c r="DF84" s="36"/>
    </row>
    <row r="85" spans="110:110" s="21" customFormat="1">
      <c r="DF85" s="36"/>
    </row>
    <row r="86" spans="110:110" s="21" customFormat="1">
      <c r="DF86" s="36"/>
    </row>
    <row r="87" spans="110:110" s="21" customFormat="1">
      <c r="DF87" s="36"/>
    </row>
    <row r="88" spans="110:110" s="21" customFormat="1">
      <c r="DF88" s="36"/>
    </row>
  </sheetData>
  <sortState xmlns:xlrd2="http://schemas.microsoft.com/office/spreadsheetml/2017/richdata2" ref="B3:DE43">
    <sortCondition ref="B3:B43"/>
  </sortState>
  <conditionalFormatting sqref="K5:CX24">
    <cfRule type="expression" dxfId="0" priority="2">
      <formula>MOD(ROW(),2)=0</formula>
    </cfRule>
  </conditionalFormatting>
  <hyperlinks>
    <hyperlink ref="B5" location="'1. ADHB'!A1" display="Auckland District Health Board" xr:uid="{206F639E-86B7-B64F-97B8-0AC485A945CB}"/>
    <hyperlink ref="B6" location="'2. BOPDHB'!A1" display="Bay of Plenty District Health Board" xr:uid="{63912DBB-1BA7-5249-9FEB-C17F37EFBED5}"/>
    <hyperlink ref="B7" location="'3. CDHB'!A1" display="Canterbury District Health Board" xr:uid="{2CFE3474-9847-5244-84C4-08B29916000F}"/>
    <hyperlink ref="B8" location="'4. CCDHB'!A1" display="Capital &amp; Coast District Health Board" xr:uid="{6C6AF258-BBAA-AE48-996A-3A9487F9D444}"/>
    <hyperlink ref="B9" location="'5. CMDHB'!A1" display="Counties Manukau District Health Board" xr:uid="{F5A8BD20-05F2-0243-B23D-397A82EA044C}"/>
    <hyperlink ref="B10" location="'6. HBDHB'!A1" display="Hawkes Bay District Health Board" xr:uid="{A973A573-BF02-FD45-896B-A687D0AC0048}"/>
    <hyperlink ref="B11" location="'7. HVDHB'!A1" display="Hutt Valley District Health Board" xr:uid="{F61757CE-3011-A643-BA31-0B6CE0165000}"/>
    <hyperlink ref="B12" location="'8. Lakes DHB'!A1" display="Lakes District Health Board" xr:uid="{5D8437CF-0119-F94E-97B9-8E725F40459F}"/>
    <hyperlink ref="B13" location="'9. MDHB'!A1" display="MidCentral District Health Board" xr:uid="{7580F083-50AE-1B44-AE27-0101C3C72443}"/>
    <hyperlink ref="B14" location="'10. NMDHB'!A1" display="Nelson-Marlborough District Health Board" xr:uid="{77C7C785-7923-AC43-8DED-EF2AEC2D5C7C}"/>
    <hyperlink ref="B15" location="'11. NDHB'!A1" display="Northland District Health Board" xr:uid="{D0595442-07C2-7348-9223-B5BDD489A6FA}"/>
    <hyperlink ref="B16" location="'12. SCDHB'!A1" display="South Canterbury District Health Board" xr:uid="{5B9E4675-9DC0-4446-98C6-9FEFD2E7E86A}"/>
    <hyperlink ref="B17" location="'13. SDHB'!A1" display="Southern District Health Board" xr:uid="{61265683-E2E9-A442-B229-B850C669771F}"/>
    <hyperlink ref="B18" location="'14. TDH'!A1" display="Tairāwhiti District Health Board" xr:uid="{01EECDAB-87B1-C94E-A519-B3E222FBE2BA}"/>
    <hyperlink ref="B19" location="'15. TDHB'!A1" display="Taranaki District Health Board" xr:uid="{5D18A334-5FCF-0C42-9C9A-63F67AB239E9}"/>
    <hyperlink ref="B20" location="'16. Waikato DHB'!A1" display="Waikato District Health Board" xr:uid="{67A7EF22-4190-824C-9159-B2B4368EE878}"/>
    <hyperlink ref="B21" location="'17. WRDHB'!A1" display="Wairarapa District Health Board" xr:uid="{B9BEFB41-3860-184D-AB77-3E4FB7DCD510}"/>
    <hyperlink ref="B22" location="'18. Waitemata DHB'!A1" display="Waitematā District Health Board" xr:uid="{D5A5B39C-1888-284F-9604-D234C35600EF}"/>
    <hyperlink ref="B23" location="'19. WCDHB'!A1" display="West Coast District Health Board" xr:uid="{8141D30B-97CA-B045-B6CF-925F6A8FCE20}"/>
    <hyperlink ref="B24" location="'20. WDHB'!A1" display="Whanganui District Health Board" xr:uid="{4FC79A3D-4D6B-2943-AFBE-B6322BC4297E}"/>
    <hyperlink ref="K6" location="'2. BOPDHB'!O18" display="'2. BOPDHB'!O18" xr:uid="{E3E76B54-34D4-6148-8C95-8C96E76B1688}"/>
    <hyperlink ref="M6" location="'2. BOPDHB'!O35" display="'2. BOPDHB'!O35" xr:uid="{83F82100-25FC-274A-A4A0-A10C86CDF6D4}"/>
    <hyperlink ref="O6" location="'2. BOPDHB'!O52" display="'2. BOPDHB'!O52" xr:uid="{B6E17D60-C6F2-CC4F-A68C-229B176BF80F}"/>
    <hyperlink ref="P6" location="'2. BOPDHB'!O69" display="'2. BOPDHB'!O69" xr:uid="{16B8A589-D0B5-AE43-B4AA-EFE56921F775}"/>
    <hyperlink ref="Q6" location="'2. BOPDHB'!O86" display="'2. BOPDHB'!O86" xr:uid="{F7D10403-B877-954B-A643-4E5613992570}"/>
    <hyperlink ref="S6" location="'2. BOPDHB'!O103" display="'2. BOPDHB'!O103" xr:uid="{2F90E441-1916-7946-8254-40C706069DF3}"/>
    <hyperlink ref="AA6" location="'2. BOPDHB'!O137" display="'2. BOPDHB'!O137" xr:uid="{ACD0188B-41FE-DF4A-B58F-53FAB0F1DEFF}"/>
    <hyperlink ref="AD6" location="'2. BOPDHB'!O171" display="'2. BOPDHB'!O171" xr:uid="{A86FA96B-2BA8-244E-99D7-D2D553E0AC27}"/>
    <hyperlink ref="AE6" location="'2. BOPDHB'!O188" display="'2. BOPDHB'!O188" xr:uid="{6818B289-0229-F74A-9C8D-4331EA967319}"/>
    <hyperlink ref="AG6" location="'2. BOPDHB'!O222" display="'2. BOPDHB'!O222" xr:uid="{00028502-5232-1F4D-9F9F-0CC4B0CFA7F5}"/>
    <hyperlink ref="AH6" location="'2. BOPDHB'!O239" display="'2. BOPDHB'!O239" xr:uid="{1FBD2656-EB32-1441-A742-E38F28DF4F5A}"/>
    <hyperlink ref="AI6" location="'2. BOPDHB'!O256" display="'2. BOPDHB'!O256" xr:uid="{310067AA-0844-C941-9DDA-561073F68022}"/>
    <hyperlink ref="AJ6" location="'2. BOPDHB'!O273" display="'2. BOPDHB'!O273" xr:uid="{517E5C15-6F37-A747-B815-D05BC6D884C4}"/>
    <hyperlink ref="AU6" location="'2. BOPDHB'!O290" display="'2. BOPDHB'!O290" xr:uid="{A89914AB-A5E8-0846-9FAA-0720A77F5652}"/>
    <hyperlink ref="AY6" location="'2. BOPDHB'!O307" display="'2. BOPDHB'!O307" xr:uid="{682CCE0D-BEE5-E740-BF99-D46802312804}"/>
    <hyperlink ref="AZ6" location="'2. BOPDHB'!O324" display="'2. BOPDHB'!O324" xr:uid="{CE308044-19CE-564E-9086-DA4212033777}"/>
    <hyperlink ref="BA6" location="'2. BOPDHB'!O341" display="'2. BOPDHB'!O341" xr:uid="{9F33B358-34C5-C742-B891-3C2693C40F69}"/>
    <hyperlink ref="BB6" location="'2. BOPDHB'!O358" display="'2. BOPDHB'!O358" xr:uid="{8AC17D71-C07E-BC45-856A-FDEB6551C8E1}"/>
    <hyperlink ref="BD6" location="'2. BOPDHB'!O375" display="'2. BOPDHB'!O375" xr:uid="{26E5E54B-7059-4345-AED3-97AC9F75BDE2}"/>
    <hyperlink ref="BI6" location="'2. BOPDHB'!O392" display="'2. BOPDHB'!O392" xr:uid="{E27330F7-75DF-0B40-AEBA-6015066443C9}"/>
    <hyperlink ref="BJ6" location="'2. BOPDHB'!O409" display="'2. BOPDHB'!O409" xr:uid="{9FB3E51B-503F-BA4B-B84E-E53A2FF50774}"/>
    <hyperlink ref="BK6" location="'2. BOPDHB'!O426" display="'2. BOPDHB'!O426" xr:uid="{652F08F5-2F69-8646-A84B-E733A05EF0F3}"/>
    <hyperlink ref="BR6" location="'2. BOPDHB'!O443" display="'2. BOPDHB'!O443" xr:uid="{C3F4FDC2-738E-9943-B916-D97A41EB04E3}"/>
    <hyperlink ref="AB6" location="'2. BOPDHB'!O460" display="'2. BOPDHB'!O460" xr:uid="{1C0CAFC4-F142-144C-82AB-F445BDE4E890}"/>
    <hyperlink ref="BO6" location="'2. BOPDHB'!O477" display="'2. BOPDHB'!O477" xr:uid="{CD2F15D9-9651-D24F-B095-E1C3EE5F1C8F}"/>
    <hyperlink ref="BP6" location="'2. BOPDHB'!O494" display="'2. BOPDHB'!O494" xr:uid="{BAFFF581-2583-6F44-AB69-77D761E08C2B}"/>
    <hyperlink ref="AC6" location="'2. BOPDHB'!O154" display="'2. BOPDHB'!O154" xr:uid="{BE089F0B-7DE9-7D4E-838D-49B5BDF15F9A}"/>
    <hyperlink ref="AI7" location="'3. CDHB'!A1" display="'3. CDHB'!A1" xr:uid="{87FECE63-EA99-7845-B579-13AC94B7BC7A}"/>
    <hyperlink ref="BI7" location="'3. CDHB'!A1" display="'3. CDHB'!A1" xr:uid="{D90DA14C-4526-7142-B6A7-DBE1A912EA16}"/>
    <hyperlink ref="AI8" location="'4. CCDHB'!A1" display="'4. CCDHB'!A1" xr:uid="{E84D8A41-6792-7742-B3CF-9501A4D119CC}"/>
    <hyperlink ref="AJ8" location="'4. CCDHB'!A1" display="'4. CCDHB'!A1" xr:uid="{9E0D1CB8-8081-AB4A-B407-B8A43B79048E}"/>
    <hyperlink ref="Q9" location="'5. CMDHB'!A1" display="'5. CMDHB'!A1" xr:uid="{305EB791-6EAF-A748-B3C5-20E47D3A8AC2}"/>
    <hyperlink ref="AI11" location="'7. HVDHB'!A1" display="'7. HVDHB'!A1" xr:uid="{EEEFFA9C-FFA8-854C-86A8-44E543C56103}"/>
    <hyperlink ref="AJ11" location="'7. HVDHB'!A1" display="'7. HVDHB'!A1" xr:uid="{C46DF5DB-ECD9-1D4E-8DDC-7853C0577D7A}"/>
    <hyperlink ref="AI12" location="'8. Lakes DHB'!A1" display="'8. Lakes DHB'!A1" xr:uid="{03270C0B-12E2-B94B-8647-D700252172F9}"/>
    <hyperlink ref="AY12" location="'8. Lakes DHB'!G39" display="'8. Lakes DHB'!G39" xr:uid="{2B185540-2383-354C-BAC8-AE6D424D09C3}"/>
    <hyperlink ref="AC12" location="'8. Lakes DHB'!G34" display="'8. Lakes DHB'!G34" xr:uid="{538932A0-230C-8540-BDF2-7BE26378AE57}"/>
    <hyperlink ref="S13" location="'9. MDHB'!J12" display="'9. MDHB'!J12" xr:uid="{D842FDD1-161F-D24C-A6DB-DDEB58227B60}"/>
    <hyperlink ref="AB13" location="'9. MDHB'!AE12" display="'9. MDHB'!AE12" xr:uid="{2A26448F-6C3E-364D-BC25-A8CBA585A1DF}"/>
    <hyperlink ref="AD13" location="'9. MDHB'!N12" display="'9. MDHB'!N12" xr:uid="{23EF21B2-DAB2-E448-98C3-5CBA098771A7}"/>
    <hyperlink ref="AG13" location="'9. MDHB'!Q12" display="'9. MDHB'!Q12" xr:uid="{F0F7DC28-10FD-9944-8AAC-6A253F5C0CF1}"/>
    <hyperlink ref="AH13" location="'9. MDHB'!R12" display="'9. MDHB'!R12" xr:uid="{23F7AE0F-B2ED-224E-B2B3-AA85E40B862C}"/>
    <hyperlink ref="AI13" location="'9. MDHB'!S12" display="'9. MDHB'!S12" xr:uid="{52ED16D8-C722-A247-9F1B-51D94082E676}"/>
    <hyperlink ref="AJ13" location="'9. MDHB'!T12" display="'9. MDHB'!T12" xr:uid="{1882E44A-1169-784D-A448-CE33C5758808}"/>
    <hyperlink ref="AY13" location="'9. MDHB'!V12" display="'9. MDHB'!V12" xr:uid="{1358AB1B-43F4-EC4C-B766-0AA13079627A}"/>
    <hyperlink ref="AZ13" location="'9. MDHB'!W12" display="'9. MDHB'!W12" xr:uid="{FF0351E3-2FA7-4840-A8EB-76B1DF76027A}"/>
    <hyperlink ref="BA13" location="'9. MDHB'!X12" display="'9. MDHB'!X12" xr:uid="{313F7E65-DBEE-094F-A088-D6D026CB87CE}"/>
    <hyperlink ref="BB13" location="'9. MDHB'!Y12" display="'9. MDHB'!Y12" xr:uid="{21B35B4C-CFC8-504F-9A67-E382C3A87F00}"/>
    <hyperlink ref="BI13" location="'9. MDHB'!AA12" display="'9. MDHB'!AA12" xr:uid="{7A017C0E-219D-A04D-B51D-C60E0EEA5C7C}"/>
    <hyperlink ref="BJ13" location="'9. MDHB'!AB12" display="'9. MDHB'!AB12" xr:uid="{4BA17A93-4D20-1E46-9857-8AE6600C02E6}"/>
    <hyperlink ref="BK13" location="'9. MDHB'!AC12" display="'9. MDHB'!AC12" xr:uid="{2839D2C3-C4C2-DE4A-9DB7-EADA4B9370B6}"/>
    <hyperlink ref="BR13" location="'9. MDHB'!AD12" display="'9. MDHB'!AD12" xr:uid="{224148B7-0882-9846-94D0-096CB19FCA38}"/>
    <hyperlink ref="M14" location="'10. NMDHB'!A1" display="'10. NMDHB'!A1" xr:uid="{9417EA90-FBB5-C349-810E-C45D4807FBC0}"/>
    <hyperlink ref="M13" location="'9. MDHB'!F12" display="'9. MDHB'!F12" xr:uid="{E9268EE2-D852-8E40-AA43-201010F5DF57}"/>
    <hyperlink ref="O13" location="'9. MDHB'!G12" display="'9. MDHB'!G12" xr:uid="{30BA4AB3-E5F3-6A45-8D66-9A3EA056373C}"/>
    <hyperlink ref="Q14" location="'10. NMDHB'!A1" display="'10. NMDHB'!A1" xr:uid="{E037E7F3-743C-B847-AB77-69FE00E51AA9}"/>
    <hyperlink ref="AI14" location="'10. NMDHB'!A1" display="'10. NMDHB'!A1" xr:uid="{DF8A6C60-24F5-2C40-BCE6-0740729F30CA}"/>
    <hyperlink ref="K15" location="'11. NDHB'!E5" display="'11. NDHB'!E5" xr:uid="{F61BB10A-52CD-F147-B516-EEBBFFDFE6EF}"/>
    <hyperlink ref="AG15" location="'11. NDHB'!Q5" display="'11. NDHB'!Q5" xr:uid="{C0618CA3-C44E-DC4E-A88F-BFABCCA4A96F}"/>
    <hyperlink ref="AH15" location="'11. NDHB'!R5" display="'11. NDHB'!R5" xr:uid="{9EC9B792-203F-9947-BAA2-672BE7D16801}"/>
    <hyperlink ref="AI15" location="'11. NDHB'!S5" display="'11. NDHB'!S5" xr:uid="{A2C4FFFC-61EC-374C-9480-01FD31E7C55B}"/>
    <hyperlink ref="AU15" location="'11. NDHB'!U5" display="'11. NDHB'!U5" xr:uid="{6595BA2A-C081-F947-868E-5D837DE2FE5B}"/>
    <hyperlink ref="AY15" location="'11. NDHB'!V5" display="'11. NDHB'!V5" xr:uid="{6F4C37E7-653C-C94E-A2D1-82DA7F867FE1}"/>
    <hyperlink ref="BD15" location="'11. NDHB'!Z5" display="'11. NDHB'!Z5" xr:uid="{14F9BE5B-A63A-9345-A13A-A0C7D8A8C4E6}"/>
    <hyperlink ref="BI15" location="'11. NDHB'!AA5" display="'11. NDHB'!AA5" xr:uid="{96C0E3FC-2569-A945-B8FE-F3C5AEA71F2E}"/>
    <hyperlink ref="BJ15" location="'11. NDHB'!AB5" display="'11. NDHB'!AB5" xr:uid="{55C45D0D-618A-3041-9D55-7ADFFCC3CCD0}"/>
    <hyperlink ref="M17" location="'13. SDHB'!A1" display="'13. SDHB'!A1" xr:uid="{143A6642-3369-624E-BFB7-3FB9133274D7}"/>
    <hyperlink ref="Q17" location="'13. SDHB'!A1" display="'13. SDHB'!A1" xr:uid="{30A291AD-3473-BE49-826C-2C724029C3D7}"/>
    <hyperlink ref="K19" location="'15. TDHB'!E15" display="'15. TDHB'!E15" xr:uid="{F95F919A-0D82-8D43-BC11-2CF602DE37AA}"/>
    <hyperlink ref="AD19" location="'15. TDHB'!N15" display="'15. TDHB'!N15" xr:uid="{64D9B952-B3A9-3B43-944C-DDCCE7613A4D}"/>
    <hyperlink ref="AE19" location="'15. TDHB'!O15" display="'15. TDHB'!O15" xr:uid="{22404075-C379-3F46-BD64-E02161D0EF41}"/>
    <hyperlink ref="AF19" location="'15. TDHB'!P15" display="'15. TDHB'!P15" xr:uid="{0881DB70-7B4E-3542-A310-E288CDB3BD22}"/>
    <hyperlink ref="AG19" location="'15. TDHB'!Q15" display="'15. TDHB'!Q15" xr:uid="{199CA62D-2BD3-0C41-BDBF-60E6612FE010}"/>
    <hyperlink ref="AH19" location="'15. TDHB'!R15" display="'15. TDHB'!R15" xr:uid="{E05C3AE2-268B-0F42-BF17-C9102E215F5D}"/>
    <hyperlink ref="AI19" location="'15. TDHB'!S15" display="'15. TDHB'!S15" xr:uid="{09196E0D-A864-4842-8E78-27A08545264D}"/>
    <hyperlink ref="AJ19" location="'15. TDHB'!T15" display="'15. TDHB'!T15" xr:uid="{A4E416A7-8291-5341-A289-6426A828CEB9}"/>
    <hyperlink ref="AU19" location="'15. TDHB'!U15" display="'15. TDHB'!U15" xr:uid="{11609177-B0CE-3749-A285-85259AEE2BA1}"/>
    <hyperlink ref="AY19" location="'15. TDHB'!V15" display="'15. TDHB'!V15" xr:uid="{35C9056D-D9BC-7841-93EE-A23A82CA5047}"/>
    <hyperlink ref="AZ19" location="'15. TDHB'!W15" display="'15. TDHB'!W15" xr:uid="{E2358F85-BF4B-8F41-ACB0-C99D5A41C857}"/>
    <hyperlink ref="BA19" location="'15. TDHB'!X15" display="'15. TDHB'!X15" xr:uid="{2F98D3EA-7292-A646-AC88-9C896D9612EE}"/>
    <hyperlink ref="BB19" location="'15. TDHB'!Y15" display="'15. TDHB'!Y15" xr:uid="{6A94E916-4D41-E942-B727-EDDBCC1A2349}"/>
    <hyperlink ref="BI19" location="'15. TDHB'!AA15" display="'15. TDHB'!AA15" xr:uid="{1FF325F2-8723-2E4E-A9D9-A5EF4EAF3442}"/>
    <hyperlink ref="BJ19" location="'15. TDHB'!AB15" display="'15. TDHB'!AB15" xr:uid="{8DE28AA4-8B4E-9345-BDBB-A7677C85BD66}"/>
    <hyperlink ref="BK19" location="'15. TDHB'!AC15" display="'15. TDHB'!AC15" xr:uid="{3C1FE339-3471-B040-AE98-598D3C88DA4F}"/>
    <hyperlink ref="L20" location="'16. Waikato DHB'!A1" display="'16. Waikato DHB'!A1" xr:uid="{D01FF4A8-1912-8B44-8253-C8F0B96F8210}"/>
    <hyperlink ref="M20" location="'16. Waikato DHB'!A1" display="'16. Waikato DHB'!A1" xr:uid="{A9264D85-2AFE-3446-A4BE-C02AC5DC1080}"/>
    <hyperlink ref="N20" location="'16. Waikato DHB'!A1" display="'16. Waikato DHB'!A1" xr:uid="{5D093EEC-CD72-C44C-A308-1A0AAF8F2046}"/>
    <hyperlink ref="P20" location="'16. Waikato DHB'!A1" display="'16. Waikato DHB'!A1" xr:uid="{C187CCEC-323A-0445-ACAA-B1EBB2A2B377}"/>
    <hyperlink ref="Q20" location="'16. Waikato DHB'!A1" display="'16. Waikato DHB'!A1" xr:uid="{EF15DF9F-7C93-5A46-A8BF-E3CE895457D0}"/>
    <hyperlink ref="S20" location="'16. Waikato DHB'!A1" display="'16. Waikato DHB'!A1" xr:uid="{DCAFCBCA-B83F-B94F-8509-2030924381EA}"/>
    <hyperlink ref="U20" location="'16. Waikato DHB'!A1" display="'16. Waikato DHB'!A1" xr:uid="{AD073DE8-5EA0-474C-8037-5FA58E8E7FDA}"/>
    <hyperlink ref="V20" location="'16. Waikato DHB'!A1" display="'16. Waikato DHB'!A1" xr:uid="{80F4AEB5-1128-CE4C-AE54-DCDA9A99F689}"/>
    <hyperlink ref="X20" location="'16. Waikato DHB'!A1" display="'16. Waikato DHB'!A1" xr:uid="{2EAA9247-C36D-5D42-95F1-D5225E70C274}"/>
    <hyperlink ref="Y20" location="'16. Waikato DHB'!A1" display="'16. Waikato DHB'!A1" xr:uid="{958EF934-E56E-4141-8BB5-FD004215BE77}"/>
    <hyperlink ref="Z20" location="'16. Waikato DHB'!A1" display="'16. Waikato DHB'!A1" xr:uid="{A86D2BF2-7D6B-EF47-9F1F-298F3110E5FA}"/>
    <hyperlink ref="AA20" location="'16. Waikato DHB'!A1" display="'16. Waikato DHB'!A1" xr:uid="{401441CE-3E42-6049-8458-508922258200}"/>
    <hyperlink ref="AB20" location="'16. Waikato DHB'!A1" display="'16. Waikato DHB'!A1" xr:uid="{82980EA5-B29B-BA4A-85E3-B1BCADCBFAAC}"/>
    <hyperlink ref="AK20" location="'16. Waikato DHB'!A1" display="'16. Waikato DHB'!A1" xr:uid="{51AB351B-4404-6F46-8E1F-79CFB2D3EDF6}"/>
    <hyperlink ref="AL20" location="'16. Waikato DHB'!A1" display="'16. Waikato DHB'!A1" xr:uid="{A5DC781C-2150-5745-89AA-4A1ECF517739}"/>
    <hyperlink ref="AM20" location="'16. Waikato DHB'!A1" display="'16. Waikato DHB'!A1" xr:uid="{8BAC4445-545C-2F4F-B7FE-E1B67D98CF31}"/>
    <hyperlink ref="AN20" location="'16. Waikato DHB'!A1" display="'16. Waikato DHB'!A1" xr:uid="{D8A636B5-04A3-024B-B868-B839508A7E1B}"/>
    <hyperlink ref="AO20" location="'16. Waikato DHB'!A1" display="'16. Waikato DHB'!A1" xr:uid="{7CEEB0DA-EFA6-304A-8C53-DC1079072B3E}"/>
    <hyperlink ref="AP20" location="'16. Waikato DHB'!A1" display="'16. Waikato DHB'!A1" xr:uid="{C0FBCB02-9E4D-FE44-AD65-0FB2B6D71986}"/>
    <hyperlink ref="AV20" location="'16. Waikato DHB'!A1" display="'16. Waikato DHB'!A1" xr:uid="{FAF4DF9B-00D0-6048-90EE-373364631440}"/>
    <hyperlink ref="AW20" location="'16. Waikato DHB'!A1" display="'16. Waikato DHB'!A1" xr:uid="{80B8DE30-2F81-384F-AEB0-A245943EC9FD}"/>
    <hyperlink ref="BC20" location="'16. Waikato DHB'!A1" display="'16. Waikato DHB'!A1" xr:uid="{A30BFB2B-F381-6C47-A5EE-A1061E124073}"/>
    <hyperlink ref="BE20" location="'16. Waikato DHB'!A1" display="'16. Waikato DHB'!A1" xr:uid="{2E03ED03-DD73-AB40-B75B-825E1805716B}"/>
    <hyperlink ref="BF20" location="'16. Waikato DHB'!A1" display="'16. Waikato DHB'!A1" xr:uid="{758AFFC8-81C2-E744-B04E-63D3B373FEA1}"/>
    <hyperlink ref="BG20" location="'16. Waikato DHB'!A1" display="'16. Waikato DHB'!A1" xr:uid="{0B16F87B-F65D-C64B-A3AD-DB77ACEBFFA7}"/>
    <hyperlink ref="BH20" location="'16. Waikato DHB'!A1" display="'16. Waikato DHB'!A1" xr:uid="{2C0F6B6F-7C06-2546-BBF1-D98E600B2038}"/>
    <hyperlink ref="BJ20" location="'16. Waikato DHB'!A1" display="'16. Waikato DHB'!A1" xr:uid="{8135004A-6508-E641-BE2C-7AD3ED7CB705}"/>
    <hyperlink ref="BM20" location="'16. Waikato DHB'!A1" display="'16. Waikato DHB'!A1" xr:uid="{AD760A27-CB60-9948-A32F-71318A94F753}"/>
    <hyperlink ref="BQ20" location="'16. Waikato DHB'!A1" display="'16. Waikato DHB'!A1" xr:uid="{8AA89FD1-C0CC-E04D-9DD0-4D248A65CB27}"/>
    <hyperlink ref="BS20" location="'16. Waikato DHB'!A1" display="'16. Waikato DHB'!A1" xr:uid="{B501F000-8203-3C45-81A3-850BDC086457}"/>
    <hyperlink ref="BT20" location="'16. Waikato DHB'!A1" display="'16. Waikato DHB'!A1" xr:uid="{02D2AD4A-80E3-8C47-B7F8-17F80780B1BA}"/>
    <hyperlink ref="BU20" location="'16. Waikato DHB'!A1" display="'16. Waikato DHB'!A1" xr:uid="{E7F36F99-EAA3-4D47-9CA0-A4B56BE7E104}"/>
    <hyperlink ref="BV20" location="'16. Waikato DHB'!A1" display="'16. Waikato DHB'!A1" xr:uid="{F9A2AE9E-33ED-4F42-8210-DB66EB7559E4}"/>
    <hyperlink ref="BW20" location="'16. Waikato DHB'!A1" display="'16. Waikato DHB'!A1" xr:uid="{2224C3FC-D4CF-0748-95F7-4E75B8F2D014}"/>
    <hyperlink ref="BX20" location="'16. Waikato DHB'!A1" display="'16. Waikato DHB'!A1" xr:uid="{5F18BBD6-3596-9E44-B034-D7E5F94D5E45}"/>
    <hyperlink ref="BY20" location="'16. Waikato DHB'!A1" display="'16. Waikato DHB'!A1" xr:uid="{6D23B51A-74FD-B140-BD5A-B5EC7E6BE7E5}"/>
    <hyperlink ref="BZ20" location="'16. Waikato DHB'!A1" display="'16. Waikato DHB'!A1" xr:uid="{22D3FEE5-2C64-A142-831D-324BC51C3F22}"/>
    <hyperlink ref="CA20" location="'16. Waikato DHB'!A1" display="'16. Waikato DHB'!A1" xr:uid="{D8318B3A-83D3-914E-B75F-71A8B990A170}"/>
    <hyperlink ref="CC20" location="'16. Waikato DHB'!A1" display="'16. Waikato DHB'!A1" xr:uid="{76DDA770-4887-AC4F-A463-404DE2591165}"/>
    <hyperlink ref="CD20" location="'16. Waikato DHB'!A1" display="'16. Waikato DHB'!A1" xr:uid="{1CF4A0BA-FAD4-E244-9AA9-8F681B30C9A9}"/>
    <hyperlink ref="CE20" location="'16. Waikato DHB'!A1" display="'16. Waikato DHB'!A1" xr:uid="{F75275F2-4067-A948-B736-E0904C24900B}"/>
    <hyperlink ref="CG20" location="'16. Waikato DHB'!A1" display="'16. Waikato DHB'!A1" xr:uid="{7FA89A56-3C00-BE45-8C53-188161D0AA23}"/>
    <hyperlink ref="CH20" location="'16. Waikato DHB'!A1" display="'16. Waikato DHB'!A1" xr:uid="{AE0D7C10-4738-DA4C-8636-ED70B5D4EFC6}"/>
    <hyperlink ref="CI20" location="'16. Waikato DHB'!A1" display="'16. Waikato DHB'!A1" xr:uid="{694A1E3C-1556-1642-9ED8-90BE99B3C334}"/>
    <hyperlink ref="CK20" location="'16. Waikato DHB'!A1" display="'16. Waikato DHB'!A1" xr:uid="{FA12002C-9D0E-8145-9E56-EA3E5998AFB1}"/>
    <hyperlink ref="CN20" location="'16. Waikato DHB'!A1" display="'16. Waikato DHB'!A1" xr:uid="{B9353CB4-21ED-6D4F-AA6E-4BF04E6D9953}"/>
    <hyperlink ref="CO20" location="'16. Waikato DHB'!A1" display="'16. Waikato DHB'!A1" xr:uid="{E7E3997F-BBA4-2945-AF4E-C86A48975767}"/>
    <hyperlink ref="CP20" location="'16. Waikato DHB'!A1" display="'16. Waikato DHB'!A1" xr:uid="{51EA1D1D-E923-3245-BBC4-6CEF64FD1444}"/>
    <hyperlink ref="CQ20" location="'16. Waikato DHB'!A1" display="'16. Waikato DHB'!A1" xr:uid="{19B2157E-5741-9649-A308-A896864B21FE}"/>
    <hyperlink ref="CT20" location="'16. Waikato DHB'!A1" display="'16. Waikato DHB'!A1" xr:uid="{F83FDFD5-EA6C-B54D-AA94-47327ECB4798}"/>
    <hyperlink ref="CU20" location="'16. Waikato DHB'!A1" display="'16. Waikato DHB'!A1" xr:uid="{A026884A-AE25-974E-9EB2-B72766B7A473}"/>
    <hyperlink ref="CV20" location="'16. Waikato DHB'!A1" display="'16. Waikato DHB'!A1" xr:uid="{37D31CA8-0745-4F4B-BABE-07777464B55D}"/>
    <hyperlink ref="CW20" location="'16. Waikato DHB'!A1" display="'16. Waikato DHB'!A1" xr:uid="{82AA7823-E2B7-F84A-AA68-D1A52D5A2F70}"/>
    <hyperlink ref="CX20" location="'16. Waikato DHB'!A1" display="'16. Waikato DHB'!A1" xr:uid="{AF490A1D-4677-4E4E-9CE8-C82B14EC1AFF}"/>
    <hyperlink ref="K21" location="'17. WRDHB'!E5" display="'17. WRDHB'!E5" xr:uid="{5CC44CDB-3841-944D-B099-C75B0DBB9212}"/>
    <hyperlink ref="M21" location="'17. WRDHB'!F5" display="'17. WRDHB'!F5" xr:uid="{97F273E9-B53D-2C4A-83DA-9F2CA545991F}"/>
    <hyperlink ref="O21" location="'17. WRDHB'!G5" display="'17. WRDHB'!G5" xr:uid="{7292BFC9-BA51-1A4D-99CA-A1545EFB88BA}"/>
    <hyperlink ref="P21" location="'17. WRDHB'!H5" display="'17. WRDHB'!H5" xr:uid="{8E3A410A-C36C-1745-BAFE-7FD76C3AC567}"/>
    <hyperlink ref="Q21" location="'17. WRDHB'!I5" display="'17. WRDHB'!I5" xr:uid="{D668A4B9-8B1D-AF43-B190-A921678E66C3}"/>
    <hyperlink ref="S21" location="'17. WRDHB'!J5" display="'17. WRDHB'!J5" xr:uid="{E663E810-0339-0149-A856-00B7F29F3CC5}"/>
    <hyperlink ref="U21" location="'17. WRDHB'!K5" display="'17. WRDHB'!K5" xr:uid="{9FE8DB52-7DFF-CC4D-B71A-96A4481DCB49}"/>
    <hyperlink ref="AA21" location="'17. WRDHB'!L5" display="'17. WRDHB'!L5" xr:uid="{79F21995-AD36-BB46-BB07-61B5A664A285}"/>
    <hyperlink ref="AC21" location="'17. WRDHB'!M5" display="'17. WRDHB'!M5" xr:uid="{905539AC-5496-A44D-BED3-BD93D13F90BE}"/>
    <hyperlink ref="AD21" location="'17. WRDHB'!N5" display="10,900 Brands: Batrick, BAM333, Active Healthcare" xr:uid="{B708D884-D44D-424D-9500-5A839DC3F084}"/>
    <hyperlink ref="AG21" location="'17. WRDHB'!Q5" display="'17. WRDHB'!Q5" xr:uid="{B8127AD0-6B21-9A48-943E-633AFDF956FD}"/>
    <hyperlink ref="AH21" location="'17. WRDHB'!R5" display="'17. WRDHB'!R5" xr:uid="{7CE0F5FB-BC1F-D948-9D7A-136E3A562FD5}"/>
    <hyperlink ref="AI21" location="'17. WRDHB'!S5" display="'17. WRDHB'!S5" xr:uid="{C001ADB1-CF3A-D44C-8CD5-32A7763DA114}"/>
    <hyperlink ref="AJ21" location="'17. WRDHB'!T5" display="'17. WRDHB'!T5" xr:uid="{80F8B3EF-9677-1C4A-B96E-080528BB401C}"/>
    <hyperlink ref="AY21" location="'17. WRDHB'!V5" display="'17. WRDHB'!V5" xr:uid="{AE874696-7F8F-3C47-991F-2B6C0B7E8426}"/>
    <hyperlink ref="AZ21" location="'17. WRDHB'!W5" display="'17. WRDHB'!W5" xr:uid="{E854B0BA-D902-E644-A53E-C6B44EB20541}"/>
    <hyperlink ref="BA21" location="'17. WRDHB'!X5" display="'17. WRDHB'!X5" xr:uid="{372B1091-BF6E-D043-999B-AD8C6F5EACEC}"/>
    <hyperlink ref="BB21" location="'17. WRDHB'!Y5" display="'17. WRDHB'!Y5" xr:uid="{0C5D31F6-48AA-E642-818A-F4B3E6726927}"/>
    <hyperlink ref="BI21" location="'17. WRDHB'!AA5" display="59 Brands: 12 Clinell, 47 V-Wipes" xr:uid="{921622C5-ADE4-2046-9485-C9E4F1F2D4B0}"/>
    <hyperlink ref="BJ21" location="'17. WRDHB'!AB5" display="'17. WRDHB'!AB5" xr:uid="{888A2005-B85F-0540-BE7A-2E6A143783C9}"/>
    <hyperlink ref="BO21" location="'17. WRDHB'!AF5" display="'17. WRDHB'!AF5" xr:uid="{10FBBB00-2172-E04D-B73D-F3B0A5F24E7F}"/>
    <hyperlink ref="BP21" location="'17. WRDHB'!AG5" display="'17. WRDHB'!AG5" xr:uid="{E551BF39-6A32-C641-8183-9B0299E73752}"/>
    <hyperlink ref="BR21" location="'17. WRDHB'!AD5" display="'17. WRDHB'!AD5" xr:uid="{36A3A45A-BFF4-6841-BD65-F724D2F20831}"/>
    <hyperlink ref="M22" location="'18. Waitemata DHB'!A1" display="'18. Waitemata DHB'!A1" xr:uid="{F6B92651-6634-C94E-B4BD-B35DFEEEF78C}"/>
    <hyperlink ref="Q22" location="'18. Waitemata DHB'!A1" display="'18. Waitemata DHB'!A1" xr:uid="{89BA40D7-F885-5B4E-ABD6-C895E63D33FB}"/>
    <hyperlink ref="AI23" location="'19. WCDHB'!A1" display="'19. WCDHB'!A1" xr:uid="{4117773D-5EC6-B049-8010-5824AE42C8C0}"/>
    <hyperlink ref="BI23" location="'19. WCDHB'!A1" display="'19. WCDHB'!A1" xr:uid="{BE370F64-02A4-6A43-964E-6EB0D2B51421}"/>
    <hyperlink ref="AE24" location="'20. WDHB'!A1" display="'20. WDHB'!A1" xr:uid="{DF9D6D75-22E7-6348-86DA-5C7AE84DB125}"/>
    <hyperlink ref="AI24" location="'20. WDHB'!A1" display="'20. WDHB'!A1" xr:uid="{2C3F3815-6FD6-7443-AAAE-769052A81077}"/>
  </hyperlinks>
  <pageMargins left="0.70866141732283472" right="0.70866141732283472" top="0.74803149606299213" bottom="0.74803149606299213" header="0.31496062992125984" footer="0.31496062992125984"/>
  <pageSetup paperSize="8" scale="27" fitToWidth="4" pageOrder="overThenDown"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869FE-4BAA-C54D-9D42-810B8DCAA121}">
  <sheetPr>
    <tabColor theme="9" tint="0.39997558519241921"/>
  </sheetPr>
  <dimension ref="A1:AT30"/>
  <sheetViews>
    <sheetView workbookViewId="0">
      <selection activeCell="G12" sqref="G12"/>
    </sheetView>
  </sheetViews>
  <sheetFormatPr defaultColWidth="11.19921875" defaultRowHeight="15.6"/>
  <sheetData>
    <row r="1" spans="1:46">
      <c r="A1" s="184" t="s">
        <v>490</v>
      </c>
      <c r="B1" s="185"/>
      <c r="C1" s="185"/>
      <c r="D1" s="185"/>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5"/>
      <c r="AG1" s="186"/>
      <c r="AH1" s="187"/>
      <c r="AI1" s="189" t="s">
        <v>442</v>
      </c>
      <c r="AJ1" s="190"/>
      <c r="AK1" s="190"/>
      <c r="AL1" s="191"/>
      <c r="AM1" s="192"/>
      <c r="AN1" s="79" t="s">
        <v>107</v>
      </c>
      <c r="AO1" s="192"/>
      <c r="AP1" s="79" t="s">
        <v>108</v>
      </c>
      <c r="AQ1" s="192"/>
      <c r="AR1" s="79" t="s">
        <v>109</v>
      </c>
      <c r="AS1" s="60"/>
      <c r="AT1" s="60"/>
    </row>
    <row r="2" spans="1:46">
      <c r="A2" s="194" t="s">
        <v>443</v>
      </c>
      <c r="B2" s="194"/>
      <c r="C2" s="195"/>
      <c r="D2" s="58" t="s">
        <v>2</v>
      </c>
      <c r="E2" s="65">
        <v>252591</v>
      </c>
      <c r="F2" s="65">
        <v>253759</v>
      </c>
      <c r="G2" s="65">
        <v>253764</v>
      </c>
      <c r="H2" s="65">
        <v>253765</v>
      </c>
      <c r="I2" s="65">
        <v>253766</v>
      </c>
      <c r="J2" s="65">
        <v>254092</v>
      </c>
      <c r="K2" s="65">
        <v>254093</v>
      </c>
      <c r="L2" s="65">
        <v>255554</v>
      </c>
      <c r="M2" s="65">
        <v>255742</v>
      </c>
      <c r="N2" s="65">
        <v>257739</v>
      </c>
      <c r="O2" s="65">
        <v>261521</v>
      </c>
      <c r="P2" s="65">
        <v>261947</v>
      </c>
      <c r="Q2" s="65">
        <v>261964</v>
      </c>
      <c r="R2" s="65">
        <v>262435</v>
      </c>
      <c r="S2" s="65">
        <v>262810</v>
      </c>
      <c r="T2" s="65">
        <v>262811</v>
      </c>
      <c r="U2" s="65">
        <v>264403</v>
      </c>
      <c r="V2" s="65">
        <v>264441</v>
      </c>
      <c r="W2" s="65">
        <v>267285</v>
      </c>
      <c r="X2" s="65">
        <v>267286</v>
      </c>
      <c r="Y2" s="65">
        <v>267287</v>
      </c>
      <c r="Z2" s="65">
        <v>280030</v>
      </c>
      <c r="AA2" s="65">
        <v>285997</v>
      </c>
      <c r="AB2" s="65">
        <v>289627</v>
      </c>
      <c r="AC2" s="65">
        <v>294736</v>
      </c>
      <c r="AD2" s="65">
        <v>301325</v>
      </c>
      <c r="AE2" s="65">
        <v>255732</v>
      </c>
      <c r="AF2" s="65">
        <v>300991</v>
      </c>
      <c r="AG2" s="106">
        <v>300992</v>
      </c>
      <c r="AH2" s="188"/>
      <c r="AI2" s="198" t="s">
        <v>103</v>
      </c>
      <c r="AJ2" s="198" t="s">
        <v>104</v>
      </c>
      <c r="AK2" s="198" t="s">
        <v>105</v>
      </c>
      <c r="AL2" s="198" t="s">
        <v>106</v>
      </c>
      <c r="AM2" s="193"/>
      <c r="AN2" s="208" t="s">
        <v>107</v>
      </c>
      <c r="AO2" s="193"/>
      <c r="AP2" s="208" t="s">
        <v>108</v>
      </c>
      <c r="AQ2" s="193"/>
      <c r="AR2" s="208" t="s">
        <v>109</v>
      </c>
      <c r="AS2" s="60"/>
      <c r="AT2" s="60"/>
    </row>
    <row r="3" spans="1:46" ht="144">
      <c r="A3" s="234"/>
      <c r="B3" s="234"/>
      <c r="C3" s="235"/>
      <c r="D3" s="59" t="s">
        <v>445</v>
      </c>
      <c r="E3" s="107" t="s">
        <v>12</v>
      </c>
      <c r="F3" s="67" t="s">
        <v>14</v>
      </c>
      <c r="G3" s="67" t="s">
        <v>16</v>
      </c>
      <c r="H3" s="67" t="s">
        <v>17</v>
      </c>
      <c r="I3" s="67" t="s">
        <v>18</v>
      </c>
      <c r="J3" s="67" t="s">
        <v>20</v>
      </c>
      <c r="K3" s="108" t="s">
        <v>21</v>
      </c>
      <c r="L3" s="67" t="s">
        <v>28</v>
      </c>
      <c r="M3" s="67" t="s">
        <v>30</v>
      </c>
      <c r="N3" s="67" t="s">
        <v>31</v>
      </c>
      <c r="O3" s="67" t="s">
        <v>32</v>
      </c>
      <c r="P3" s="67" t="s">
        <v>33</v>
      </c>
      <c r="Q3" s="67" t="s">
        <v>34</v>
      </c>
      <c r="R3" s="67" t="s">
        <v>35</v>
      </c>
      <c r="S3" s="67" t="s">
        <v>36</v>
      </c>
      <c r="T3" s="67" t="s">
        <v>37</v>
      </c>
      <c r="U3" s="67" t="s">
        <v>48</v>
      </c>
      <c r="V3" s="67" t="s">
        <v>52</v>
      </c>
      <c r="W3" s="67" t="s">
        <v>53</v>
      </c>
      <c r="X3" s="67" t="s">
        <v>54</v>
      </c>
      <c r="Y3" s="67" t="s">
        <v>55</v>
      </c>
      <c r="Z3" s="67" t="s">
        <v>57</v>
      </c>
      <c r="AA3" s="67" t="s">
        <v>62</v>
      </c>
      <c r="AB3" s="67" t="s">
        <v>63</v>
      </c>
      <c r="AC3" s="67" t="s">
        <v>64</v>
      </c>
      <c r="AD3" s="67" t="s">
        <v>71</v>
      </c>
      <c r="AE3" s="67" t="s">
        <v>29</v>
      </c>
      <c r="AF3" s="67" t="s">
        <v>68</v>
      </c>
      <c r="AG3" s="109" t="s">
        <v>69</v>
      </c>
      <c r="AH3" s="188"/>
      <c r="AI3" s="209"/>
      <c r="AJ3" s="209"/>
      <c r="AK3" s="209"/>
      <c r="AL3" s="209"/>
      <c r="AM3" s="193"/>
      <c r="AN3" s="209"/>
      <c r="AO3" s="193"/>
      <c r="AP3" s="209"/>
      <c r="AQ3" s="193"/>
      <c r="AR3" s="209"/>
      <c r="AS3" s="60"/>
      <c r="AT3" s="60"/>
    </row>
    <row r="4" spans="1:46" ht="43.2">
      <c r="A4" s="68"/>
      <c r="B4" s="69" t="s">
        <v>3</v>
      </c>
      <c r="C4" s="69" t="s">
        <v>481</v>
      </c>
      <c r="D4" s="69" t="s">
        <v>11</v>
      </c>
      <c r="E4" s="210"/>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2"/>
      <c r="AH4" s="70"/>
      <c r="AI4" s="71"/>
      <c r="AJ4" s="72"/>
      <c r="AK4" s="72"/>
      <c r="AL4" s="72"/>
      <c r="AM4" s="193"/>
      <c r="AN4" s="72"/>
      <c r="AO4" s="193"/>
      <c r="AP4" s="72"/>
      <c r="AQ4" s="193"/>
      <c r="AR4" s="72"/>
      <c r="AS4" s="60"/>
      <c r="AT4" s="60"/>
    </row>
    <row r="5" spans="1:46" ht="43.2">
      <c r="A5" s="199" t="s">
        <v>586</v>
      </c>
      <c r="B5" s="110" t="s">
        <v>122</v>
      </c>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8"/>
      <c r="AH5" s="70"/>
      <c r="AI5" s="139"/>
      <c r="AJ5" s="126"/>
      <c r="AK5" s="126"/>
      <c r="AL5" s="126"/>
      <c r="AM5" s="193"/>
      <c r="AN5" s="137"/>
      <c r="AO5" s="193"/>
      <c r="AP5" s="137"/>
      <c r="AQ5" s="193"/>
      <c r="AR5" s="126"/>
      <c r="AS5" s="60"/>
      <c r="AT5" s="60"/>
    </row>
    <row r="6" spans="1:46" ht="43.2">
      <c r="A6" s="200"/>
      <c r="B6" s="114" t="s">
        <v>125</v>
      </c>
      <c r="C6" s="115"/>
      <c r="D6" s="116"/>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40"/>
      <c r="AF6" s="117"/>
      <c r="AG6" s="119"/>
      <c r="AH6" s="70"/>
      <c r="AI6" s="141"/>
      <c r="AJ6" s="140"/>
      <c r="AK6" s="140"/>
      <c r="AL6" s="140"/>
      <c r="AM6" s="70"/>
      <c r="AN6" s="140"/>
      <c r="AO6" s="142"/>
      <c r="AP6" s="140"/>
      <c r="AQ6" s="142"/>
      <c r="AR6" s="140"/>
      <c r="AS6" s="60"/>
      <c r="AT6" s="60"/>
    </row>
    <row r="7" spans="1:46" ht="43.2">
      <c r="A7" s="200"/>
      <c r="B7" s="110" t="s">
        <v>130</v>
      </c>
      <c r="C7" s="137"/>
      <c r="D7" s="137"/>
      <c r="E7" s="137"/>
      <c r="F7" s="137"/>
      <c r="G7" s="137"/>
      <c r="H7" s="137"/>
      <c r="I7" s="137"/>
      <c r="J7" s="137"/>
      <c r="K7" s="137"/>
      <c r="L7" s="137"/>
      <c r="M7" s="137"/>
      <c r="N7" s="137"/>
      <c r="O7" s="137"/>
      <c r="P7" s="137"/>
      <c r="Q7" s="137"/>
      <c r="R7" s="137"/>
      <c r="S7" s="137"/>
      <c r="T7" s="137"/>
      <c r="U7" s="137"/>
      <c r="V7" s="137"/>
      <c r="W7" s="137"/>
      <c r="X7" s="137"/>
      <c r="Y7" s="137"/>
      <c r="Z7" s="137"/>
      <c r="AA7" s="137"/>
      <c r="AB7" s="137"/>
      <c r="AC7" s="121"/>
      <c r="AD7" s="137"/>
      <c r="AE7" s="137"/>
      <c r="AF7" s="137"/>
      <c r="AG7" s="138"/>
      <c r="AH7" s="70"/>
      <c r="AI7" s="143"/>
      <c r="AJ7" s="137"/>
      <c r="AK7" s="137"/>
      <c r="AL7" s="137"/>
      <c r="AM7" s="70"/>
      <c r="AN7" s="137"/>
      <c r="AO7" s="70"/>
      <c r="AP7" s="137"/>
      <c r="AQ7" s="70"/>
      <c r="AR7" s="126"/>
      <c r="AS7" s="60"/>
      <c r="AT7" s="60"/>
    </row>
    <row r="8" spans="1:46" ht="57.6">
      <c r="A8" s="200"/>
      <c r="B8" s="110" t="s">
        <v>132</v>
      </c>
      <c r="C8" s="123"/>
      <c r="D8" s="123"/>
      <c r="E8" s="137"/>
      <c r="F8" s="121"/>
      <c r="G8" s="137"/>
      <c r="H8" s="137"/>
      <c r="I8" s="121"/>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70"/>
      <c r="AI8" s="124"/>
      <c r="AJ8" s="137"/>
      <c r="AK8" s="137"/>
      <c r="AL8" s="137"/>
      <c r="AM8" s="70"/>
      <c r="AN8" s="137"/>
      <c r="AO8" s="70"/>
      <c r="AP8" s="137"/>
      <c r="AQ8" s="70"/>
      <c r="AR8" s="126"/>
      <c r="AS8" s="60"/>
      <c r="AT8" s="60"/>
    </row>
    <row r="9" spans="1:46" ht="43.2">
      <c r="A9" s="200"/>
      <c r="B9" s="110" t="s">
        <v>135</v>
      </c>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8"/>
      <c r="AH9" s="70"/>
      <c r="AI9" s="143"/>
      <c r="AJ9" s="137"/>
      <c r="AK9" s="137"/>
      <c r="AL9" s="137"/>
      <c r="AM9" s="70"/>
      <c r="AN9" s="137"/>
      <c r="AO9" s="70"/>
      <c r="AP9" s="137"/>
      <c r="AQ9" s="70"/>
      <c r="AR9" s="126"/>
      <c r="AS9" s="60"/>
      <c r="AT9" s="60"/>
    </row>
    <row r="10" spans="1:46" ht="43.2">
      <c r="A10" s="200"/>
      <c r="B10" s="110" t="s">
        <v>139</v>
      </c>
      <c r="C10" s="137"/>
      <c r="D10" s="137"/>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8"/>
      <c r="AH10" s="70"/>
      <c r="AI10" s="143"/>
      <c r="AJ10" s="137"/>
      <c r="AK10" s="137"/>
      <c r="AL10" s="137"/>
      <c r="AM10" s="70"/>
      <c r="AN10" s="137"/>
      <c r="AO10" s="70"/>
      <c r="AP10" s="137"/>
      <c r="AQ10" s="70"/>
      <c r="AR10" s="126"/>
      <c r="AS10" s="60"/>
      <c r="AT10" s="60"/>
    </row>
    <row r="11" spans="1:46" ht="28.8">
      <c r="A11" s="200"/>
      <c r="B11" s="110" t="s">
        <v>141</v>
      </c>
      <c r="C11" s="123"/>
      <c r="D11" s="123"/>
      <c r="E11" s="137"/>
      <c r="F11" s="137"/>
      <c r="G11" s="137"/>
      <c r="H11" s="137"/>
      <c r="I11" s="144"/>
      <c r="J11" s="137"/>
      <c r="K11" s="137"/>
      <c r="L11" s="137"/>
      <c r="M11" s="121"/>
      <c r="N11" s="137"/>
      <c r="O11" s="137"/>
      <c r="P11" s="121"/>
      <c r="Q11" s="137"/>
      <c r="R11" s="137"/>
      <c r="S11" s="121"/>
      <c r="T11" s="137"/>
      <c r="U11" s="137"/>
      <c r="V11" s="121"/>
      <c r="W11" s="121"/>
      <c r="X11" s="137"/>
      <c r="Y11" s="137"/>
      <c r="Z11" s="137"/>
      <c r="AA11" s="137"/>
      <c r="AB11" s="137"/>
      <c r="AC11" s="137"/>
      <c r="AD11" s="137"/>
      <c r="AE11" s="137"/>
      <c r="AF11" s="137"/>
      <c r="AG11" s="138"/>
      <c r="AH11" s="70"/>
      <c r="AI11" s="124"/>
      <c r="AJ11" s="121"/>
      <c r="AK11" s="121"/>
      <c r="AL11" s="121"/>
      <c r="AM11" s="70"/>
      <c r="AN11" s="137"/>
      <c r="AO11" s="70"/>
      <c r="AP11" s="137"/>
      <c r="AQ11" s="70"/>
      <c r="AR11" s="126"/>
      <c r="AS11" s="60"/>
      <c r="AT11" s="60"/>
    </row>
    <row r="12" spans="1:46" ht="115.2">
      <c r="A12" s="200"/>
      <c r="B12" s="110" t="s">
        <v>144</v>
      </c>
      <c r="C12" s="123"/>
      <c r="D12" s="125">
        <v>44112</v>
      </c>
      <c r="E12" s="137">
        <v>0</v>
      </c>
      <c r="F12" s="121" t="s">
        <v>587</v>
      </c>
      <c r="G12" s="137" t="s">
        <v>588</v>
      </c>
      <c r="H12" s="137">
        <v>0</v>
      </c>
      <c r="I12" s="121">
        <v>0</v>
      </c>
      <c r="J12" s="137" t="s">
        <v>589</v>
      </c>
      <c r="K12" s="137" t="s">
        <v>590</v>
      </c>
      <c r="L12" s="137">
        <v>0</v>
      </c>
      <c r="M12" s="137">
        <v>0</v>
      </c>
      <c r="N12" s="137" t="s">
        <v>591</v>
      </c>
      <c r="O12" s="137"/>
      <c r="P12" s="137">
        <v>0</v>
      </c>
      <c r="Q12" s="137" t="s">
        <v>592</v>
      </c>
      <c r="R12" s="137" t="s">
        <v>593</v>
      </c>
      <c r="S12" s="137" t="s">
        <v>594</v>
      </c>
      <c r="T12" s="137" t="s">
        <v>595</v>
      </c>
      <c r="U12" s="137">
        <v>0</v>
      </c>
      <c r="V12" s="137" t="s">
        <v>596</v>
      </c>
      <c r="W12" s="137" t="s">
        <v>597</v>
      </c>
      <c r="X12" s="137" t="s">
        <v>598</v>
      </c>
      <c r="Y12" s="137" t="s">
        <v>599</v>
      </c>
      <c r="Z12" s="137">
        <v>0</v>
      </c>
      <c r="AA12" s="137" t="s">
        <v>600</v>
      </c>
      <c r="AB12" s="137" t="s">
        <v>601</v>
      </c>
      <c r="AC12" s="137" t="s">
        <v>602</v>
      </c>
      <c r="AD12" s="121" t="s">
        <v>603</v>
      </c>
      <c r="AE12" s="137" t="s">
        <v>604</v>
      </c>
      <c r="AF12" s="137">
        <v>0</v>
      </c>
      <c r="AG12" s="137">
        <v>0</v>
      </c>
      <c r="AH12" s="70"/>
      <c r="AI12" s="124" t="s">
        <v>605</v>
      </c>
      <c r="AJ12" s="137" t="s">
        <v>606</v>
      </c>
      <c r="AK12" s="137" t="s">
        <v>592</v>
      </c>
      <c r="AL12" s="137" t="s">
        <v>604</v>
      </c>
      <c r="AM12" s="70"/>
      <c r="AN12" s="137">
        <v>8</v>
      </c>
      <c r="AO12" s="70"/>
      <c r="AP12" s="137">
        <v>1</v>
      </c>
      <c r="AQ12" s="70"/>
      <c r="AR12" s="126" t="s">
        <v>147</v>
      </c>
      <c r="AS12" s="60"/>
      <c r="AT12" s="60"/>
    </row>
    <row r="13" spans="1:46" ht="43.2">
      <c r="A13" s="200"/>
      <c r="B13" s="110" t="s">
        <v>153</v>
      </c>
      <c r="C13" s="123"/>
      <c r="D13" s="123"/>
      <c r="E13" s="137"/>
      <c r="F13" s="121"/>
      <c r="G13" s="137"/>
      <c r="H13" s="137"/>
      <c r="I13" s="121"/>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70"/>
      <c r="AI13" s="124"/>
      <c r="AJ13" s="137"/>
      <c r="AK13" s="137"/>
      <c r="AL13" s="137"/>
      <c r="AM13" s="70"/>
      <c r="AN13" s="137"/>
      <c r="AO13" s="70"/>
      <c r="AP13" s="137"/>
      <c r="AQ13" s="70"/>
      <c r="AR13" s="126"/>
      <c r="AS13" s="60"/>
      <c r="AT13" s="60"/>
    </row>
    <row r="14" spans="1:46" ht="43.2">
      <c r="A14" s="200"/>
      <c r="B14" s="110" t="s">
        <v>160</v>
      </c>
      <c r="C14" s="137"/>
      <c r="D14" s="137"/>
      <c r="E14" s="137"/>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8"/>
      <c r="AH14" s="70"/>
      <c r="AI14" s="143"/>
      <c r="AJ14" s="137"/>
      <c r="AK14" s="137"/>
      <c r="AL14" s="137"/>
      <c r="AM14" s="70"/>
      <c r="AN14" s="137"/>
      <c r="AO14" s="70"/>
      <c r="AP14" s="137"/>
      <c r="AQ14" s="70"/>
      <c r="AR14" s="126"/>
      <c r="AS14" s="60"/>
      <c r="AT14" s="60"/>
    </row>
    <row r="15" spans="1:46" ht="43.2">
      <c r="A15" s="200"/>
      <c r="B15" s="110" t="s">
        <v>162</v>
      </c>
      <c r="C15" s="123"/>
      <c r="D15" s="123"/>
      <c r="E15" s="137"/>
      <c r="F15" s="121"/>
      <c r="G15" s="137"/>
      <c r="H15" s="137"/>
      <c r="I15" s="121"/>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c r="AG15" s="138"/>
      <c r="AH15" s="70"/>
      <c r="AI15" s="124"/>
      <c r="AJ15" s="137"/>
      <c r="AK15" s="137"/>
      <c r="AL15" s="137"/>
      <c r="AM15" s="70"/>
      <c r="AN15" s="137"/>
      <c r="AO15" s="70"/>
      <c r="AP15" s="137"/>
      <c r="AQ15" s="70"/>
      <c r="AR15" s="126"/>
      <c r="AS15" s="60"/>
      <c r="AT15" s="60"/>
    </row>
    <row r="16" spans="1:46" ht="43.2">
      <c r="A16" s="200"/>
      <c r="B16" s="110" t="s">
        <v>165</v>
      </c>
      <c r="C16" s="137"/>
      <c r="D16" s="137"/>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c r="AE16" s="137"/>
      <c r="AF16" s="137"/>
      <c r="AG16" s="138"/>
      <c r="AH16" s="70"/>
      <c r="AI16" s="143"/>
      <c r="AJ16" s="137"/>
      <c r="AK16" s="137"/>
      <c r="AL16" s="137"/>
      <c r="AM16" s="70"/>
      <c r="AN16" s="137"/>
      <c r="AO16" s="70"/>
      <c r="AP16" s="137"/>
      <c r="AQ16" s="70"/>
      <c r="AR16" s="126"/>
      <c r="AS16" s="60"/>
      <c r="AT16" s="60"/>
    </row>
    <row r="17" spans="1:46" ht="43.2">
      <c r="A17" s="200"/>
      <c r="B17" s="110" t="s">
        <v>167</v>
      </c>
      <c r="C17" s="123"/>
      <c r="D17" s="123"/>
      <c r="E17" s="137"/>
      <c r="F17" s="121"/>
      <c r="G17" s="137"/>
      <c r="H17" s="137"/>
      <c r="I17" s="137"/>
      <c r="J17" s="137"/>
      <c r="K17" s="137"/>
      <c r="L17" s="137"/>
      <c r="M17" s="137"/>
      <c r="N17" s="137"/>
      <c r="O17" s="137"/>
      <c r="P17" s="137"/>
      <c r="Q17" s="137"/>
      <c r="R17" s="137"/>
      <c r="S17" s="137"/>
      <c r="T17" s="137"/>
      <c r="U17" s="137"/>
      <c r="V17" s="137"/>
      <c r="W17" s="137"/>
      <c r="X17" s="137"/>
      <c r="Y17" s="137"/>
      <c r="Z17" s="137"/>
      <c r="AA17" s="137"/>
      <c r="AB17" s="121"/>
      <c r="AC17" s="137"/>
      <c r="AD17" s="121"/>
      <c r="AE17" s="137"/>
      <c r="AF17" s="137"/>
      <c r="AG17" s="138"/>
      <c r="AH17" s="70"/>
      <c r="AI17" s="124"/>
      <c r="AJ17" s="137"/>
      <c r="AK17" s="137"/>
      <c r="AL17" s="137"/>
      <c r="AM17" s="70"/>
      <c r="AN17" s="137"/>
      <c r="AO17" s="70"/>
      <c r="AP17" s="137"/>
      <c r="AQ17" s="70"/>
      <c r="AR17" s="126"/>
      <c r="AS17" s="60"/>
      <c r="AT17" s="60"/>
    </row>
    <row r="18" spans="1:46" ht="43.2">
      <c r="A18" s="200"/>
      <c r="B18" s="110" t="s">
        <v>172</v>
      </c>
      <c r="C18" s="123"/>
      <c r="D18" s="123"/>
      <c r="E18" s="137"/>
      <c r="F18" s="121"/>
      <c r="G18" s="137"/>
      <c r="H18" s="137"/>
      <c r="I18" s="121"/>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70"/>
      <c r="AI18" s="124"/>
      <c r="AJ18" s="137"/>
      <c r="AK18" s="137"/>
      <c r="AL18" s="137"/>
      <c r="AM18" s="70"/>
      <c r="AN18" s="137"/>
      <c r="AO18" s="70"/>
      <c r="AP18" s="137"/>
      <c r="AQ18" s="70"/>
      <c r="AR18" s="126"/>
      <c r="AS18" s="60"/>
      <c r="AT18" s="60"/>
    </row>
    <row r="19" spans="1:46" ht="43.2">
      <c r="A19" s="201"/>
      <c r="B19" s="114" t="s">
        <v>177</v>
      </c>
      <c r="C19" s="116"/>
      <c r="D19" s="116"/>
      <c r="E19" s="140"/>
      <c r="F19" s="140"/>
      <c r="G19" s="140"/>
      <c r="H19" s="140"/>
      <c r="I19" s="140"/>
      <c r="J19" s="140"/>
      <c r="K19" s="140"/>
      <c r="L19" s="140"/>
      <c r="M19" s="140"/>
      <c r="N19" s="140"/>
      <c r="O19" s="117"/>
      <c r="P19" s="140"/>
      <c r="Q19" s="140"/>
      <c r="R19" s="140"/>
      <c r="S19" s="117"/>
      <c r="T19" s="140"/>
      <c r="U19" s="140"/>
      <c r="V19" s="140"/>
      <c r="W19" s="140"/>
      <c r="X19" s="140"/>
      <c r="Y19" s="140"/>
      <c r="Z19" s="140"/>
      <c r="AA19" s="140"/>
      <c r="AB19" s="140"/>
      <c r="AC19" s="140"/>
      <c r="AD19" s="140"/>
      <c r="AE19" s="140"/>
      <c r="AF19" s="140"/>
      <c r="AG19" s="145"/>
      <c r="AH19" s="70"/>
      <c r="AI19" s="128"/>
      <c r="AJ19" s="128"/>
      <c r="AK19" s="117"/>
      <c r="AL19" s="117"/>
      <c r="AM19" s="70"/>
      <c r="AN19" s="140"/>
      <c r="AO19" s="142"/>
      <c r="AP19" s="140"/>
      <c r="AQ19" s="142"/>
      <c r="AR19" s="140"/>
      <c r="AS19" s="60"/>
      <c r="AT19" s="60"/>
    </row>
    <row r="20" spans="1:46" ht="43.2">
      <c r="A20" s="199" t="s">
        <v>607</v>
      </c>
      <c r="B20" s="114" t="s">
        <v>127</v>
      </c>
      <c r="C20" s="116"/>
      <c r="D20" s="116"/>
      <c r="E20" s="140"/>
      <c r="F20" s="117"/>
      <c r="G20" s="117"/>
      <c r="H20" s="117"/>
      <c r="I20" s="117"/>
      <c r="J20" s="117"/>
      <c r="K20" s="117"/>
      <c r="L20" s="117"/>
      <c r="M20" s="117"/>
      <c r="N20" s="140"/>
      <c r="O20" s="140"/>
      <c r="P20" s="117"/>
      <c r="Q20" s="117"/>
      <c r="R20" s="140"/>
      <c r="S20" s="117"/>
      <c r="T20" s="140"/>
      <c r="U20" s="117"/>
      <c r="V20" s="140"/>
      <c r="W20" s="117"/>
      <c r="X20" s="117"/>
      <c r="Y20" s="117"/>
      <c r="Z20" s="140"/>
      <c r="AA20" s="117"/>
      <c r="AB20" s="117"/>
      <c r="AC20" s="140"/>
      <c r="AD20" s="117"/>
      <c r="AE20" s="117"/>
      <c r="AF20" s="140"/>
      <c r="AG20" s="145"/>
      <c r="AH20" s="70"/>
      <c r="AI20" s="117"/>
      <c r="AJ20" s="117"/>
      <c r="AK20" s="117"/>
      <c r="AL20" s="117"/>
      <c r="AM20" s="70"/>
      <c r="AN20" s="140"/>
      <c r="AO20" s="142"/>
      <c r="AP20" s="140"/>
      <c r="AQ20" s="142"/>
      <c r="AR20" s="140"/>
      <c r="AS20" s="60"/>
      <c r="AT20" s="60"/>
    </row>
    <row r="21" spans="1:46" ht="57.6">
      <c r="A21" s="200"/>
      <c r="B21" s="114" t="s">
        <v>148</v>
      </c>
      <c r="C21" s="116"/>
      <c r="D21" s="116"/>
      <c r="E21" s="140"/>
      <c r="F21" s="117"/>
      <c r="G21" s="140"/>
      <c r="H21" s="140"/>
      <c r="I21" s="117"/>
      <c r="J21" s="140"/>
      <c r="K21" s="140"/>
      <c r="L21" s="140"/>
      <c r="M21" s="140"/>
      <c r="N21" s="140"/>
      <c r="O21" s="140"/>
      <c r="P21" s="140"/>
      <c r="Q21" s="140"/>
      <c r="R21" s="140"/>
      <c r="S21" s="117"/>
      <c r="T21" s="140"/>
      <c r="U21" s="140"/>
      <c r="V21" s="140"/>
      <c r="W21" s="140"/>
      <c r="X21" s="140"/>
      <c r="Y21" s="140"/>
      <c r="Z21" s="140"/>
      <c r="AA21" s="140"/>
      <c r="AB21" s="140"/>
      <c r="AC21" s="140"/>
      <c r="AD21" s="140"/>
      <c r="AE21" s="140"/>
      <c r="AF21" s="140"/>
      <c r="AG21" s="145"/>
      <c r="AH21" s="70"/>
      <c r="AI21" s="128"/>
      <c r="AJ21" s="117"/>
      <c r="AK21" s="128"/>
      <c r="AL21" s="117"/>
      <c r="AM21" s="70"/>
      <c r="AN21" s="140"/>
      <c r="AO21" s="142"/>
      <c r="AP21" s="140"/>
      <c r="AQ21" s="142"/>
      <c r="AR21" s="140"/>
      <c r="AS21" s="60"/>
      <c r="AT21" s="60"/>
    </row>
    <row r="22" spans="1:46" ht="57.6">
      <c r="A22" s="200"/>
      <c r="B22" s="110" t="s">
        <v>156</v>
      </c>
      <c r="C22" s="137"/>
      <c r="D22" s="137"/>
      <c r="E22" s="137"/>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8"/>
      <c r="AH22" s="70"/>
      <c r="AI22" s="143"/>
      <c r="AJ22" s="137"/>
      <c r="AK22" s="137"/>
      <c r="AL22" s="137"/>
      <c r="AM22" s="70"/>
      <c r="AN22" s="137"/>
      <c r="AO22" s="70"/>
      <c r="AP22" s="137"/>
      <c r="AQ22" s="70"/>
      <c r="AR22" s="126"/>
      <c r="AS22" s="60"/>
      <c r="AT22" s="60"/>
    </row>
    <row r="23" spans="1:46" ht="43.2">
      <c r="A23" s="200"/>
      <c r="B23" s="110" t="s">
        <v>158</v>
      </c>
      <c r="C23" s="123"/>
      <c r="D23" s="123"/>
      <c r="E23" s="137"/>
      <c r="F23" s="121"/>
      <c r="G23" s="137"/>
      <c r="H23" s="137"/>
      <c r="I23" s="121"/>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70"/>
      <c r="AI23" s="124"/>
      <c r="AJ23" s="137"/>
      <c r="AK23" s="137"/>
      <c r="AL23" s="137"/>
      <c r="AM23" s="70"/>
      <c r="AN23" s="137"/>
      <c r="AO23" s="70"/>
      <c r="AP23" s="137"/>
      <c r="AQ23" s="70"/>
      <c r="AR23" s="126"/>
      <c r="AS23" s="60"/>
      <c r="AT23" s="60"/>
    </row>
    <row r="24" spans="1:46" ht="43.2">
      <c r="A24" s="201"/>
      <c r="B24" s="114" t="s">
        <v>175</v>
      </c>
      <c r="C24" s="116"/>
      <c r="D24" s="116"/>
      <c r="E24" s="140"/>
      <c r="F24" s="117"/>
      <c r="G24" s="117"/>
      <c r="H24" s="117"/>
      <c r="I24" s="117"/>
      <c r="J24" s="117"/>
      <c r="K24" s="117"/>
      <c r="L24" s="117"/>
      <c r="M24" s="117"/>
      <c r="N24" s="140"/>
      <c r="O24" s="140"/>
      <c r="P24" s="117"/>
      <c r="Q24" s="117"/>
      <c r="R24" s="140"/>
      <c r="S24" s="117"/>
      <c r="T24" s="140"/>
      <c r="U24" s="117"/>
      <c r="V24" s="140"/>
      <c r="W24" s="117"/>
      <c r="X24" s="117"/>
      <c r="Y24" s="117"/>
      <c r="Z24" s="140"/>
      <c r="AA24" s="117"/>
      <c r="AB24" s="117"/>
      <c r="AC24" s="140"/>
      <c r="AD24" s="117"/>
      <c r="AE24" s="117"/>
      <c r="AF24" s="140"/>
      <c r="AG24" s="145"/>
      <c r="AH24" s="146"/>
      <c r="AI24" s="117"/>
      <c r="AJ24" s="117"/>
      <c r="AK24" s="117"/>
      <c r="AL24" s="117"/>
      <c r="AM24" s="146"/>
      <c r="AN24" s="140"/>
      <c r="AO24" s="147"/>
      <c r="AP24" s="140"/>
      <c r="AQ24" s="147"/>
      <c r="AR24" s="140"/>
      <c r="AS24" s="60"/>
      <c r="AT24" s="60"/>
    </row>
    <row r="25" spans="1:46">
      <c r="A25" s="230"/>
      <c r="B25" s="231"/>
      <c r="C25" s="231"/>
      <c r="D25" s="231"/>
      <c r="E25" s="231"/>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D25" s="231"/>
      <c r="AE25" s="231"/>
      <c r="AF25" s="231"/>
      <c r="AG25" s="231"/>
      <c r="AH25" s="231"/>
      <c r="AI25" s="231"/>
      <c r="AJ25" s="231"/>
      <c r="AK25" s="231"/>
      <c r="AL25" s="231"/>
      <c r="AM25" s="231"/>
      <c r="AN25" s="231"/>
      <c r="AO25" s="231"/>
      <c r="AP25" s="231"/>
      <c r="AQ25" s="231"/>
      <c r="AR25" s="231"/>
      <c r="AS25" s="60"/>
      <c r="AT25" s="60"/>
    </row>
    <row r="26" spans="1:46">
      <c r="A26" s="232"/>
      <c r="B26" s="233"/>
      <c r="C26" s="233"/>
      <c r="D26" s="233"/>
      <c r="E26" s="233"/>
      <c r="F26" s="233"/>
      <c r="G26" s="233"/>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c r="AG26" s="233"/>
      <c r="AH26" s="233"/>
      <c r="AI26" s="233"/>
      <c r="AJ26" s="233"/>
      <c r="AK26" s="233"/>
      <c r="AL26" s="233"/>
      <c r="AM26" s="233"/>
      <c r="AN26" s="233"/>
      <c r="AO26" s="233"/>
      <c r="AP26" s="233"/>
      <c r="AQ26" s="233"/>
      <c r="AR26" s="233"/>
      <c r="AS26" s="60"/>
      <c r="AT26" s="60"/>
    </row>
    <row r="27" spans="1:46">
      <c r="A27" s="148" t="s">
        <v>608</v>
      </c>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50"/>
      <c r="AS27" s="60"/>
      <c r="AT27" s="60"/>
    </row>
    <row r="28" spans="1:46" ht="316.8">
      <c r="A28" s="151" t="s">
        <v>609</v>
      </c>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50"/>
      <c r="AS28" s="60"/>
      <c r="AT28" s="60"/>
    </row>
    <row r="29" spans="1:46" ht="115.2">
      <c r="A29" s="151" t="s">
        <v>610</v>
      </c>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50"/>
      <c r="AS29" s="60"/>
      <c r="AT29" s="60"/>
    </row>
    <row r="30" spans="1:46" ht="72">
      <c r="A30" s="152" t="s">
        <v>611</v>
      </c>
      <c r="B30" s="152"/>
      <c r="C30" s="152"/>
      <c r="D30" s="152"/>
      <c r="E30" s="152"/>
      <c r="F30" s="152"/>
      <c r="G30" s="152"/>
      <c r="H30" s="152"/>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2"/>
      <c r="AH30" s="152"/>
      <c r="AI30" s="152"/>
      <c r="AJ30" s="152"/>
      <c r="AK30" s="152"/>
      <c r="AL30" s="152"/>
      <c r="AM30" s="152"/>
      <c r="AN30" s="152"/>
      <c r="AO30" s="152"/>
      <c r="AP30" s="152"/>
      <c r="AQ30" s="152"/>
      <c r="AR30" s="64"/>
      <c r="AS30" s="60"/>
      <c r="AT30" s="60"/>
    </row>
  </sheetData>
  <mergeCells count="18">
    <mergeCell ref="A2:C3"/>
    <mergeCell ref="AI2:AI3"/>
    <mergeCell ref="AJ2:AJ3"/>
    <mergeCell ref="AK2:AK3"/>
    <mergeCell ref="A20:A24"/>
    <mergeCell ref="A25:AR26"/>
    <mergeCell ref="AL2:AL3"/>
    <mergeCell ref="AN2:AN3"/>
    <mergeCell ref="AP2:AP3"/>
    <mergeCell ref="AR2:AR3"/>
    <mergeCell ref="E4:AG4"/>
    <mergeCell ref="A5:A19"/>
    <mergeCell ref="AQ1:AQ5"/>
    <mergeCell ref="A1:AG1"/>
    <mergeCell ref="AH1:AH3"/>
    <mergeCell ref="AI1:AL1"/>
    <mergeCell ref="AM1:AM5"/>
    <mergeCell ref="AO1:AO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FAD55-B17F-E64C-9E5E-376A9D89AFA7}">
  <sheetPr>
    <tabColor theme="7" tint="0.39997558519241921"/>
  </sheetPr>
  <dimension ref="A1"/>
  <sheetViews>
    <sheetView workbookViewId="0"/>
  </sheetViews>
  <sheetFormatPr defaultColWidth="11.19921875" defaultRowHeight="15.6"/>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5344A-2A6C-F84D-9F84-19E377286224}">
  <sheetPr>
    <tabColor theme="9" tint="0.39997558519241921"/>
  </sheetPr>
  <dimension ref="A1:AT22"/>
  <sheetViews>
    <sheetView topLeftCell="AA3" workbookViewId="0">
      <selection activeCell="AJ5" sqref="AJ5"/>
    </sheetView>
  </sheetViews>
  <sheetFormatPr defaultColWidth="11.19921875" defaultRowHeight="15.6"/>
  <sheetData>
    <row r="1" spans="1:46">
      <c r="A1" s="245" t="s">
        <v>490</v>
      </c>
      <c r="B1" s="246"/>
      <c r="C1" s="246"/>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7"/>
      <c r="AH1" s="248"/>
      <c r="AI1" s="250" t="s">
        <v>442</v>
      </c>
      <c r="AJ1" s="251"/>
      <c r="AK1" s="251"/>
      <c r="AL1" s="252"/>
      <c r="AM1" s="243"/>
      <c r="AN1" s="56" t="s">
        <v>107</v>
      </c>
      <c r="AO1" s="243"/>
      <c r="AP1" s="56" t="s">
        <v>108</v>
      </c>
      <c r="AQ1" s="243"/>
      <c r="AR1" s="56" t="s">
        <v>109</v>
      </c>
      <c r="AS1" s="57"/>
      <c r="AT1" s="57"/>
    </row>
    <row r="2" spans="1:46">
      <c r="A2" s="194" t="s">
        <v>443</v>
      </c>
      <c r="B2" s="194"/>
      <c r="C2" s="195"/>
      <c r="D2" s="58" t="s">
        <v>2</v>
      </c>
      <c r="E2" s="65">
        <v>252591</v>
      </c>
      <c r="F2" s="65">
        <v>253759</v>
      </c>
      <c r="G2" s="65">
        <v>253764</v>
      </c>
      <c r="H2" s="65">
        <v>253765</v>
      </c>
      <c r="I2" s="65">
        <v>253766</v>
      </c>
      <c r="J2" s="65">
        <v>254092</v>
      </c>
      <c r="K2" s="65">
        <v>254093</v>
      </c>
      <c r="L2" s="65">
        <v>255554</v>
      </c>
      <c r="M2" s="65">
        <v>255742</v>
      </c>
      <c r="N2" s="65">
        <v>257739</v>
      </c>
      <c r="O2" s="65">
        <v>261521</v>
      </c>
      <c r="P2" s="65">
        <v>261947</v>
      </c>
      <c r="Q2" s="65">
        <v>261964</v>
      </c>
      <c r="R2" s="65">
        <v>262435</v>
      </c>
      <c r="S2" s="65">
        <v>262810</v>
      </c>
      <c r="T2" s="65">
        <v>262811</v>
      </c>
      <c r="U2" s="65">
        <v>264403</v>
      </c>
      <c r="V2" s="65">
        <v>264441</v>
      </c>
      <c r="W2" s="65">
        <v>267285</v>
      </c>
      <c r="X2" s="65">
        <v>267286</v>
      </c>
      <c r="Y2" s="65">
        <v>267287</v>
      </c>
      <c r="Z2" s="65">
        <v>280030</v>
      </c>
      <c r="AA2" s="65">
        <v>285997</v>
      </c>
      <c r="AB2" s="65">
        <v>289627</v>
      </c>
      <c r="AC2" s="65">
        <v>294736</v>
      </c>
      <c r="AD2" s="65">
        <v>301325</v>
      </c>
      <c r="AE2" s="65">
        <v>255732</v>
      </c>
      <c r="AF2" s="65">
        <v>300991</v>
      </c>
      <c r="AG2" s="106">
        <v>300992</v>
      </c>
      <c r="AH2" s="249"/>
      <c r="AI2" s="198" t="s">
        <v>103</v>
      </c>
      <c r="AJ2" s="198" t="s">
        <v>104</v>
      </c>
      <c r="AK2" s="198" t="s">
        <v>105</v>
      </c>
      <c r="AL2" s="198" t="s">
        <v>106</v>
      </c>
      <c r="AM2" s="244"/>
      <c r="AN2" s="208" t="s">
        <v>107</v>
      </c>
      <c r="AO2" s="244"/>
      <c r="AP2" s="208" t="s">
        <v>108</v>
      </c>
      <c r="AQ2" s="244"/>
      <c r="AR2" s="208" t="s">
        <v>109</v>
      </c>
      <c r="AS2" s="57"/>
      <c r="AT2" s="57"/>
    </row>
    <row r="3" spans="1:46" ht="144">
      <c r="A3" s="234"/>
      <c r="B3" s="234"/>
      <c r="C3" s="235"/>
      <c r="D3" s="59" t="s">
        <v>445</v>
      </c>
      <c r="E3" s="107" t="s">
        <v>12</v>
      </c>
      <c r="F3" s="67" t="s">
        <v>14</v>
      </c>
      <c r="G3" s="67" t="s">
        <v>16</v>
      </c>
      <c r="H3" s="67" t="s">
        <v>17</v>
      </c>
      <c r="I3" s="67" t="s">
        <v>18</v>
      </c>
      <c r="J3" s="67" t="s">
        <v>20</v>
      </c>
      <c r="K3" s="108" t="s">
        <v>21</v>
      </c>
      <c r="L3" s="67" t="s">
        <v>28</v>
      </c>
      <c r="M3" s="67" t="s">
        <v>30</v>
      </c>
      <c r="N3" s="67" t="s">
        <v>31</v>
      </c>
      <c r="O3" s="67" t="s">
        <v>32</v>
      </c>
      <c r="P3" s="67" t="s">
        <v>33</v>
      </c>
      <c r="Q3" s="67" t="s">
        <v>34</v>
      </c>
      <c r="R3" s="67" t="s">
        <v>35</v>
      </c>
      <c r="S3" s="67" t="s">
        <v>36</v>
      </c>
      <c r="T3" s="67" t="s">
        <v>37</v>
      </c>
      <c r="U3" s="67" t="s">
        <v>48</v>
      </c>
      <c r="V3" s="67" t="s">
        <v>52</v>
      </c>
      <c r="W3" s="67" t="s">
        <v>53</v>
      </c>
      <c r="X3" s="67" t="s">
        <v>54</v>
      </c>
      <c r="Y3" s="67" t="s">
        <v>55</v>
      </c>
      <c r="Z3" s="67" t="s">
        <v>57</v>
      </c>
      <c r="AA3" s="67" t="s">
        <v>62</v>
      </c>
      <c r="AB3" s="67" t="s">
        <v>63</v>
      </c>
      <c r="AC3" s="67" t="s">
        <v>64</v>
      </c>
      <c r="AD3" s="67" t="s">
        <v>71</v>
      </c>
      <c r="AE3" s="67" t="s">
        <v>29</v>
      </c>
      <c r="AF3" s="67" t="s">
        <v>68</v>
      </c>
      <c r="AG3" s="109" t="s">
        <v>69</v>
      </c>
      <c r="AH3" s="249"/>
      <c r="AI3" s="209"/>
      <c r="AJ3" s="209"/>
      <c r="AK3" s="209"/>
      <c r="AL3" s="209"/>
      <c r="AM3" s="244"/>
      <c r="AN3" s="209"/>
      <c r="AO3" s="244"/>
      <c r="AP3" s="209"/>
      <c r="AQ3" s="244"/>
      <c r="AR3" s="209"/>
      <c r="AS3" s="60"/>
      <c r="AT3" s="60"/>
    </row>
    <row r="4" spans="1:46" ht="43.2">
      <c r="A4" s="68"/>
      <c r="B4" s="69" t="s">
        <v>3</v>
      </c>
      <c r="C4" s="69" t="s">
        <v>481</v>
      </c>
      <c r="D4" s="69" t="s">
        <v>11</v>
      </c>
      <c r="E4" s="210"/>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2"/>
      <c r="AH4" s="70"/>
      <c r="AI4" s="71"/>
      <c r="AJ4" s="72"/>
      <c r="AK4" s="72"/>
      <c r="AL4" s="72"/>
      <c r="AM4" s="244"/>
      <c r="AN4" s="72"/>
      <c r="AO4" s="244"/>
      <c r="AP4" s="72"/>
      <c r="AQ4" s="244"/>
      <c r="AR4" s="72"/>
      <c r="AS4" s="60"/>
      <c r="AT4" s="60"/>
    </row>
    <row r="5" spans="1:46" ht="43.2">
      <c r="A5" s="236" t="s">
        <v>586</v>
      </c>
      <c r="B5" s="110" t="s">
        <v>153</v>
      </c>
      <c r="C5" s="123"/>
      <c r="D5" s="123" t="s">
        <v>612</v>
      </c>
      <c r="E5" s="111">
        <v>4</v>
      </c>
      <c r="F5" s="121">
        <v>0</v>
      </c>
      <c r="G5" s="111">
        <v>0</v>
      </c>
      <c r="H5" s="111">
        <v>0</v>
      </c>
      <c r="I5" s="121">
        <v>0</v>
      </c>
      <c r="J5" s="111">
        <v>0</v>
      </c>
      <c r="K5" s="111">
        <v>0</v>
      </c>
      <c r="L5" s="111">
        <v>0</v>
      </c>
      <c r="M5" s="111">
        <v>0</v>
      </c>
      <c r="N5" s="111">
        <v>0</v>
      </c>
      <c r="O5" s="111">
        <v>0</v>
      </c>
      <c r="P5" s="111">
        <v>0</v>
      </c>
      <c r="Q5" s="111">
        <v>300</v>
      </c>
      <c r="R5" s="111">
        <v>118</v>
      </c>
      <c r="S5" s="111">
        <v>28</v>
      </c>
      <c r="T5" s="111">
        <v>0</v>
      </c>
      <c r="U5" s="111">
        <v>1111</v>
      </c>
      <c r="V5" s="111">
        <v>389</v>
      </c>
      <c r="W5" s="111">
        <v>0</v>
      </c>
      <c r="X5" s="111">
        <v>0</v>
      </c>
      <c r="Y5" s="111">
        <v>0</v>
      </c>
      <c r="Z5" s="111">
        <v>30</v>
      </c>
      <c r="AA5" s="111">
        <v>691</v>
      </c>
      <c r="AB5" s="111">
        <v>2150</v>
      </c>
      <c r="AC5" s="111">
        <v>0</v>
      </c>
      <c r="AD5" s="111">
        <v>0</v>
      </c>
      <c r="AE5" s="111">
        <v>0</v>
      </c>
      <c r="AF5" s="111">
        <v>0</v>
      </c>
      <c r="AG5" s="111">
        <v>0</v>
      </c>
      <c r="AH5" s="63"/>
      <c r="AI5" s="124" t="s">
        <v>613</v>
      </c>
      <c r="AJ5" s="254">
        <v>556312</v>
      </c>
      <c r="AK5" s="111">
        <v>300</v>
      </c>
      <c r="AL5" s="111">
        <v>33047</v>
      </c>
      <c r="AM5" s="63"/>
      <c r="AN5" s="113">
        <v>12</v>
      </c>
      <c r="AO5" s="63"/>
      <c r="AP5" s="111">
        <v>2</v>
      </c>
      <c r="AQ5" s="63"/>
      <c r="AR5" s="113">
        <v>1</v>
      </c>
      <c r="AS5" s="57"/>
      <c r="AT5" s="57"/>
    </row>
    <row r="6" spans="1:46" ht="43.2">
      <c r="A6" s="237"/>
      <c r="B6" s="110" t="s">
        <v>160</v>
      </c>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2"/>
      <c r="AH6" s="63"/>
      <c r="AI6" s="122"/>
      <c r="AJ6" s="111"/>
      <c r="AK6" s="111"/>
      <c r="AL6" s="111"/>
      <c r="AM6" s="63"/>
      <c r="AN6" s="111"/>
      <c r="AO6" s="63"/>
      <c r="AP6" s="111"/>
      <c r="AQ6" s="63"/>
      <c r="AR6" s="113"/>
      <c r="AS6" s="57"/>
      <c r="AT6" s="57"/>
    </row>
    <row r="7" spans="1:46" ht="43.2">
      <c r="A7" s="237"/>
      <c r="B7" s="110" t="s">
        <v>162</v>
      </c>
      <c r="C7" s="123"/>
      <c r="D7" s="123"/>
      <c r="E7" s="111"/>
      <c r="F7" s="121"/>
      <c r="G7" s="111"/>
      <c r="H7" s="111"/>
      <c r="I7" s="121"/>
      <c r="J7" s="111"/>
      <c r="K7" s="111"/>
      <c r="L7" s="111"/>
      <c r="M7" s="111"/>
      <c r="N7" s="111"/>
      <c r="O7" s="111"/>
      <c r="P7" s="111"/>
      <c r="Q7" s="111"/>
      <c r="R7" s="111"/>
      <c r="S7" s="111"/>
      <c r="T7" s="111"/>
      <c r="U7" s="111"/>
      <c r="V7" s="111"/>
      <c r="W7" s="111"/>
      <c r="X7" s="111"/>
      <c r="Y7" s="111"/>
      <c r="Z7" s="111"/>
      <c r="AA7" s="111"/>
      <c r="AB7" s="111"/>
      <c r="AC7" s="111"/>
      <c r="AD7" s="111"/>
      <c r="AE7" s="111"/>
      <c r="AF7" s="111"/>
      <c r="AG7" s="112"/>
      <c r="AH7" s="63"/>
      <c r="AI7" s="124"/>
      <c r="AJ7" s="111"/>
      <c r="AK7" s="111"/>
      <c r="AL7" s="111"/>
      <c r="AM7" s="63"/>
      <c r="AN7" s="111"/>
      <c r="AO7" s="63"/>
      <c r="AP7" s="111"/>
      <c r="AQ7" s="63"/>
      <c r="AR7" s="113"/>
      <c r="AS7" s="57"/>
      <c r="AT7" s="57"/>
    </row>
    <row r="8" spans="1:46" ht="43.2">
      <c r="A8" s="237"/>
      <c r="B8" s="110" t="s">
        <v>165</v>
      </c>
      <c r="C8" s="111"/>
      <c r="D8" s="111"/>
      <c r="E8" s="11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2"/>
      <c r="AH8" s="63"/>
      <c r="AI8" s="122"/>
      <c r="AJ8" s="111"/>
      <c r="AK8" s="111"/>
      <c r="AL8" s="111"/>
      <c r="AM8" s="63"/>
      <c r="AN8" s="111"/>
      <c r="AO8" s="63"/>
      <c r="AP8" s="111"/>
      <c r="AQ8" s="63"/>
      <c r="AR8" s="113"/>
      <c r="AS8" s="57"/>
      <c r="AT8" s="57"/>
    </row>
    <row r="9" spans="1:46" ht="43.2">
      <c r="A9" s="237"/>
      <c r="B9" s="110" t="s">
        <v>167</v>
      </c>
      <c r="C9" s="123"/>
      <c r="D9" s="123"/>
      <c r="E9" s="111"/>
      <c r="F9" s="121"/>
      <c r="G9" s="111"/>
      <c r="H9" s="111"/>
      <c r="I9" s="111"/>
      <c r="J9" s="111"/>
      <c r="K9" s="111"/>
      <c r="L9" s="111"/>
      <c r="M9" s="111"/>
      <c r="N9" s="111"/>
      <c r="O9" s="111"/>
      <c r="P9" s="111"/>
      <c r="Q9" s="111"/>
      <c r="R9" s="111"/>
      <c r="S9" s="111"/>
      <c r="T9" s="111"/>
      <c r="U9" s="111"/>
      <c r="V9" s="111"/>
      <c r="W9" s="111"/>
      <c r="X9" s="111"/>
      <c r="Y9" s="111"/>
      <c r="Z9" s="111"/>
      <c r="AA9" s="111"/>
      <c r="AB9" s="121"/>
      <c r="AC9" s="111"/>
      <c r="AD9" s="121"/>
      <c r="AE9" s="111"/>
      <c r="AF9" s="111"/>
      <c r="AG9" s="112"/>
      <c r="AH9" s="63"/>
      <c r="AI9" s="124"/>
      <c r="AJ9" s="111"/>
      <c r="AK9" s="111"/>
      <c r="AL9" s="111"/>
      <c r="AM9" s="63"/>
      <c r="AN9" s="111"/>
      <c r="AO9" s="63"/>
      <c r="AP9" s="111"/>
      <c r="AQ9" s="63"/>
      <c r="AR9" s="113"/>
      <c r="AS9" s="57"/>
      <c r="AT9" s="57"/>
    </row>
    <row r="10" spans="1:46" ht="43.2">
      <c r="A10" s="237"/>
      <c r="B10" s="110" t="s">
        <v>172</v>
      </c>
      <c r="C10" s="123"/>
      <c r="D10" s="123"/>
      <c r="E10" s="111"/>
      <c r="F10" s="121"/>
      <c r="G10" s="111"/>
      <c r="H10" s="111"/>
      <c r="I10" s="12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63"/>
      <c r="AI10" s="124"/>
      <c r="AJ10" s="111"/>
      <c r="AK10" s="111"/>
      <c r="AL10" s="111"/>
      <c r="AM10" s="63"/>
      <c r="AN10" s="111"/>
      <c r="AO10" s="63"/>
      <c r="AP10" s="111"/>
      <c r="AQ10" s="63"/>
      <c r="AR10" s="113"/>
      <c r="AS10" s="57"/>
      <c r="AT10" s="57"/>
    </row>
    <row r="11" spans="1:46" ht="43.2">
      <c r="A11" s="238"/>
      <c r="B11" s="114" t="s">
        <v>177</v>
      </c>
      <c r="C11" s="116"/>
      <c r="D11" s="116"/>
      <c r="E11" s="118"/>
      <c r="F11" s="118"/>
      <c r="G11" s="118"/>
      <c r="H11" s="118"/>
      <c r="I11" s="118"/>
      <c r="J11" s="118"/>
      <c r="K11" s="118"/>
      <c r="L11" s="118"/>
      <c r="M11" s="118"/>
      <c r="N11" s="118"/>
      <c r="O11" s="117"/>
      <c r="P11" s="118"/>
      <c r="Q11" s="118"/>
      <c r="R11" s="118"/>
      <c r="S11" s="117"/>
      <c r="T11" s="118"/>
      <c r="U11" s="118"/>
      <c r="V11" s="118"/>
      <c r="W11" s="118"/>
      <c r="X11" s="118"/>
      <c r="Y11" s="118"/>
      <c r="Z11" s="118"/>
      <c r="AA11" s="118"/>
      <c r="AB11" s="118"/>
      <c r="AC11" s="118"/>
      <c r="AD11" s="118"/>
      <c r="AE11" s="118"/>
      <c r="AF11" s="118"/>
      <c r="AG11" s="127"/>
      <c r="AH11" s="63"/>
      <c r="AI11" s="128"/>
      <c r="AJ11" s="128"/>
      <c r="AK11" s="117"/>
      <c r="AL11" s="117"/>
      <c r="AM11" s="63"/>
      <c r="AN11" s="118"/>
      <c r="AO11" s="120"/>
      <c r="AP11" s="118"/>
      <c r="AQ11" s="120"/>
      <c r="AR11" s="118"/>
      <c r="AS11" s="57"/>
      <c r="AT11" s="57"/>
    </row>
    <row r="12" spans="1:46" ht="43.2">
      <c r="A12" s="236" t="s">
        <v>607</v>
      </c>
      <c r="B12" s="114" t="s">
        <v>127</v>
      </c>
      <c r="C12" s="116"/>
      <c r="D12" s="116"/>
      <c r="E12" s="118"/>
      <c r="F12" s="129"/>
      <c r="G12" s="129"/>
      <c r="H12" s="129"/>
      <c r="I12" s="129"/>
      <c r="J12" s="129"/>
      <c r="K12" s="129"/>
      <c r="L12" s="129"/>
      <c r="M12" s="129"/>
      <c r="N12" s="118"/>
      <c r="O12" s="118"/>
      <c r="P12" s="129"/>
      <c r="Q12" s="129"/>
      <c r="R12" s="118"/>
      <c r="S12" s="117"/>
      <c r="T12" s="118"/>
      <c r="U12" s="129"/>
      <c r="V12" s="118"/>
      <c r="W12" s="129"/>
      <c r="X12" s="129"/>
      <c r="Y12" s="129"/>
      <c r="Z12" s="118"/>
      <c r="AA12" s="117"/>
      <c r="AB12" s="129"/>
      <c r="AC12" s="118"/>
      <c r="AD12" s="129"/>
      <c r="AE12" s="129"/>
      <c r="AF12" s="118"/>
      <c r="AG12" s="127"/>
      <c r="AH12" s="63"/>
      <c r="AI12" s="117"/>
      <c r="AJ12" s="117"/>
      <c r="AK12" s="117"/>
      <c r="AL12" s="117"/>
      <c r="AM12" s="63"/>
      <c r="AN12" s="118"/>
      <c r="AO12" s="120"/>
      <c r="AP12" s="118"/>
      <c r="AQ12" s="120"/>
      <c r="AR12" s="118"/>
      <c r="AS12" s="57"/>
      <c r="AT12" s="57"/>
    </row>
    <row r="13" spans="1:46" ht="57.6">
      <c r="A13" s="237"/>
      <c r="B13" s="114" t="s">
        <v>148</v>
      </c>
      <c r="C13" s="116"/>
      <c r="D13" s="116"/>
      <c r="E13" s="118"/>
      <c r="F13" s="117"/>
      <c r="G13" s="118"/>
      <c r="H13" s="118"/>
      <c r="I13" s="117"/>
      <c r="J13" s="118"/>
      <c r="K13" s="118"/>
      <c r="L13" s="118"/>
      <c r="M13" s="118"/>
      <c r="N13" s="118"/>
      <c r="O13" s="118"/>
      <c r="P13" s="118"/>
      <c r="Q13" s="118"/>
      <c r="R13" s="118"/>
      <c r="S13" s="117"/>
      <c r="T13" s="118"/>
      <c r="U13" s="118"/>
      <c r="V13" s="118"/>
      <c r="W13" s="118"/>
      <c r="X13" s="118"/>
      <c r="Y13" s="118"/>
      <c r="Z13" s="118"/>
      <c r="AA13" s="118"/>
      <c r="AB13" s="118"/>
      <c r="AC13" s="118"/>
      <c r="AD13" s="118"/>
      <c r="AE13" s="118"/>
      <c r="AF13" s="118"/>
      <c r="AG13" s="127"/>
      <c r="AH13" s="63"/>
      <c r="AI13" s="128"/>
      <c r="AJ13" s="117"/>
      <c r="AK13" s="128"/>
      <c r="AL13" s="117"/>
      <c r="AM13" s="63"/>
      <c r="AN13" s="118"/>
      <c r="AO13" s="120"/>
      <c r="AP13" s="118"/>
      <c r="AQ13" s="120"/>
      <c r="AR13" s="118"/>
      <c r="AS13" s="57"/>
      <c r="AT13" s="57"/>
    </row>
    <row r="14" spans="1:46" ht="57.6">
      <c r="A14" s="237"/>
      <c r="B14" s="110" t="s">
        <v>156</v>
      </c>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2"/>
      <c r="AH14" s="63"/>
      <c r="AI14" s="122"/>
      <c r="AJ14" s="111"/>
      <c r="AK14" s="111"/>
      <c r="AL14" s="111"/>
      <c r="AM14" s="63"/>
      <c r="AN14" s="111"/>
      <c r="AO14" s="63"/>
      <c r="AP14" s="111"/>
      <c r="AQ14" s="63"/>
      <c r="AR14" s="113"/>
      <c r="AS14" s="57"/>
      <c r="AT14" s="57"/>
    </row>
    <row r="15" spans="1:46" ht="43.2">
      <c r="A15" s="237"/>
      <c r="B15" s="110" t="s">
        <v>158</v>
      </c>
      <c r="C15" s="123"/>
      <c r="D15" s="123"/>
      <c r="E15" s="111"/>
      <c r="F15" s="121"/>
      <c r="G15" s="111"/>
      <c r="H15" s="111"/>
      <c r="I15" s="121"/>
      <c r="J15" s="111"/>
      <c r="K15" s="111"/>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63"/>
      <c r="AI15" s="124"/>
      <c r="AJ15" s="111"/>
      <c r="AK15" s="111"/>
      <c r="AL15" s="111"/>
      <c r="AM15" s="63"/>
      <c r="AN15" s="111"/>
      <c r="AO15" s="63"/>
      <c r="AP15" s="111"/>
      <c r="AQ15" s="63"/>
      <c r="AR15" s="113"/>
      <c r="AS15" s="57"/>
      <c r="AT15" s="57"/>
    </row>
    <row r="16" spans="1:46" ht="43.2">
      <c r="A16" s="238"/>
      <c r="B16" s="114" t="s">
        <v>175</v>
      </c>
      <c r="C16" s="116"/>
      <c r="D16" s="116"/>
      <c r="E16" s="118"/>
      <c r="F16" s="129"/>
      <c r="G16" s="129"/>
      <c r="H16" s="129"/>
      <c r="I16" s="129"/>
      <c r="J16" s="129"/>
      <c r="K16" s="129"/>
      <c r="L16" s="129"/>
      <c r="M16" s="129"/>
      <c r="N16" s="118"/>
      <c r="O16" s="118"/>
      <c r="P16" s="129"/>
      <c r="Q16" s="129"/>
      <c r="R16" s="118"/>
      <c r="S16" s="117"/>
      <c r="T16" s="118"/>
      <c r="U16" s="129"/>
      <c r="V16" s="118"/>
      <c r="W16" s="129"/>
      <c r="X16" s="129"/>
      <c r="Y16" s="129"/>
      <c r="Z16" s="118"/>
      <c r="AA16" s="117"/>
      <c r="AB16" s="129"/>
      <c r="AC16" s="118"/>
      <c r="AD16" s="129"/>
      <c r="AE16" s="129"/>
      <c r="AF16" s="118"/>
      <c r="AG16" s="127"/>
      <c r="AH16" s="130"/>
      <c r="AI16" s="117"/>
      <c r="AJ16" s="117"/>
      <c r="AK16" s="117"/>
      <c r="AL16" s="117"/>
      <c r="AM16" s="130"/>
      <c r="AN16" s="118"/>
      <c r="AO16" s="131"/>
      <c r="AP16" s="118"/>
      <c r="AQ16" s="131"/>
      <c r="AR16" s="118"/>
      <c r="AS16" s="57"/>
      <c r="AT16" s="57"/>
    </row>
    <row r="17" spans="1:46">
      <c r="A17" s="239"/>
      <c r="B17" s="240"/>
      <c r="C17" s="240"/>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c r="AQ17" s="240"/>
      <c r="AR17" s="240"/>
      <c r="AS17" s="57"/>
      <c r="AT17" s="57"/>
    </row>
    <row r="18" spans="1:46">
      <c r="A18" s="241"/>
      <c r="B18" s="242"/>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57"/>
      <c r="AT18" s="57"/>
    </row>
    <row r="19" spans="1:46">
      <c r="A19" s="132" t="s">
        <v>608</v>
      </c>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4"/>
      <c r="AS19" s="57"/>
      <c r="AT19" s="57"/>
    </row>
    <row r="20" spans="1:46">
      <c r="A20" s="153" t="s">
        <v>609</v>
      </c>
      <c r="B20" s="154"/>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5"/>
      <c r="AS20" s="156"/>
      <c r="AT20" s="156"/>
    </row>
    <row r="21" spans="1:46">
      <c r="A21" s="135" t="s">
        <v>610</v>
      </c>
      <c r="B21" s="133"/>
      <c r="C21" s="133"/>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4"/>
      <c r="AS21" s="57"/>
      <c r="AT21" s="57"/>
    </row>
    <row r="22" spans="1:46">
      <c r="A22" s="136" t="s">
        <v>611</v>
      </c>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c r="AL22" s="136"/>
      <c r="AM22" s="136"/>
      <c r="AN22" s="136"/>
      <c r="AO22" s="136"/>
      <c r="AP22" s="136"/>
      <c r="AQ22" s="136"/>
      <c r="AR22" s="80"/>
      <c r="AS22" s="57"/>
      <c r="AT22" s="57"/>
    </row>
  </sheetData>
  <mergeCells count="18">
    <mergeCell ref="A2:C3"/>
    <mergeCell ref="AI2:AI3"/>
    <mergeCell ref="AJ2:AJ3"/>
    <mergeCell ref="AK2:AK3"/>
    <mergeCell ref="A12:A16"/>
    <mergeCell ref="A17:AR18"/>
    <mergeCell ref="AL2:AL3"/>
    <mergeCell ref="AN2:AN3"/>
    <mergeCell ref="AP2:AP3"/>
    <mergeCell ref="AR2:AR3"/>
    <mergeCell ref="E4:AG4"/>
    <mergeCell ref="A5:A11"/>
    <mergeCell ref="AQ1:AQ4"/>
    <mergeCell ref="A1:AG1"/>
    <mergeCell ref="AH1:AH3"/>
    <mergeCell ref="AI1:AL1"/>
    <mergeCell ref="AM1:AM4"/>
    <mergeCell ref="AO1:AO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DCD73-A724-BB4F-B7D8-08A624165523}">
  <sheetPr>
    <tabColor theme="7" tint="0.39997558519241921"/>
  </sheetPr>
  <dimension ref="A1"/>
  <sheetViews>
    <sheetView workbookViewId="0"/>
  </sheetViews>
  <sheetFormatPr defaultColWidth="11.19921875" defaultRowHeight="15.6"/>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3976E-85B2-994A-91F2-FD9BD7D4475D}">
  <sheetPr>
    <tabColor theme="7" tint="0.39997558519241921"/>
  </sheetPr>
  <dimension ref="A1"/>
  <sheetViews>
    <sheetView topLeftCell="A5" workbookViewId="0"/>
  </sheetViews>
  <sheetFormatPr defaultColWidth="11.19921875" defaultRowHeight="15.6"/>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84A21-DC39-AE42-A81E-1494039448AB}">
  <sheetPr>
    <tabColor theme="5" tint="0.39997558519241921"/>
  </sheetPr>
  <dimension ref="A1"/>
  <sheetViews>
    <sheetView workbookViewId="0"/>
  </sheetViews>
  <sheetFormatPr defaultColWidth="11.19921875" defaultRowHeight="15.6"/>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5B7A2-54AB-9743-96DE-B3FE78260635}">
  <sheetPr>
    <tabColor theme="9" tint="0.39997558519241921"/>
  </sheetPr>
  <dimension ref="A1:AT30"/>
  <sheetViews>
    <sheetView workbookViewId="0">
      <selection activeCell="AC15" sqref="AC15"/>
    </sheetView>
  </sheetViews>
  <sheetFormatPr defaultColWidth="11.19921875" defaultRowHeight="15.6"/>
  <sheetData>
    <row r="1" spans="1:46">
      <c r="A1" s="184" t="s">
        <v>490</v>
      </c>
      <c r="B1" s="185"/>
      <c r="C1" s="185"/>
      <c r="D1" s="185"/>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5"/>
      <c r="AG1" s="186"/>
      <c r="AH1" s="187"/>
      <c r="AI1" s="189" t="s">
        <v>442</v>
      </c>
      <c r="AJ1" s="190"/>
      <c r="AK1" s="190"/>
      <c r="AL1" s="191"/>
      <c r="AM1" s="192"/>
      <c r="AN1" s="79" t="s">
        <v>107</v>
      </c>
      <c r="AO1" s="192"/>
      <c r="AP1" s="79" t="s">
        <v>108</v>
      </c>
      <c r="AQ1" s="192"/>
      <c r="AR1" s="79" t="s">
        <v>109</v>
      </c>
      <c r="AS1" s="60"/>
      <c r="AT1" s="60"/>
    </row>
    <row r="2" spans="1:46" ht="72">
      <c r="A2" s="194" t="s">
        <v>443</v>
      </c>
      <c r="B2" s="194"/>
      <c r="C2" s="195"/>
      <c r="D2" s="58" t="s">
        <v>2</v>
      </c>
      <c r="E2" s="65" t="s">
        <v>614</v>
      </c>
      <c r="F2" s="65">
        <v>253759</v>
      </c>
      <c r="G2" s="65">
        <v>253764</v>
      </c>
      <c r="H2" s="65" t="s">
        <v>615</v>
      </c>
      <c r="I2" s="65" t="s">
        <v>616</v>
      </c>
      <c r="J2" s="65">
        <v>254092</v>
      </c>
      <c r="K2" s="65">
        <v>254093</v>
      </c>
      <c r="L2" s="65">
        <v>255554</v>
      </c>
      <c r="M2" s="65" t="s">
        <v>617</v>
      </c>
      <c r="N2" s="65" t="s">
        <v>618</v>
      </c>
      <c r="O2" s="65" t="s">
        <v>619</v>
      </c>
      <c r="P2" s="157" t="s">
        <v>620</v>
      </c>
      <c r="Q2" s="157" t="s">
        <v>621</v>
      </c>
      <c r="R2" s="65" t="s">
        <v>622</v>
      </c>
      <c r="S2" s="65" t="s">
        <v>623</v>
      </c>
      <c r="T2" s="65" t="s">
        <v>624</v>
      </c>
      <c r="U2" s="157" t="s">
        <v>625</v>
      </c>
      <c r="V2" s="157" t="s">
        <v>626</v>
      </c>
      <c r="W2" s="65" t="s">
        <v>627</v>
      </c>
      <c r="X2" s="65" t="s">
        <v>628</v>
      </c>
      <c r="Y2" s="65" t="s">
        <v>629</v>
      </c>
      <c r="Z2" s="65">
        <v>280030</v>
      </c>
      <c r="AA2" s="65" t="s">
        <v>630</v>
      </c>
      <c r="AB2" s="65" t="s">
        <v>631</v>
      </c>
      <c r="AC2" s="65" t="s">
        <v>632</v>
      </c>
      <c r="AD2" s="65">
        <v>301325</v>
      </c>
      <c r="AE2" s="65">
        <v>255732</v>
      </c>
      <c r="AF2" s="65">
        <v>300991</v>
      </c>
      <c r="AG2" s="106">
        <v>300992</v>
      </c>
      <c r="AH2" s="188"/>
      <c r="AI2" s="198" t="s">
        <v>103</v>
      </c>
      <c r="AJ2" s="198" t="s">
        <v>104</v>
      </c>
      <c r="AK2" s="198" t="s">
        <v>105</v>
      </c>
      <c r="AL2" s="198" t="s">
        <v>106</v>
      </c>
      <c r="AM2" s="193"/>
      <c r="AN2" s="208" t="s">
        <v>107</v>
      </c>
      <c r="AO2" s="193"/>
      <c r="AP2" s="208" t="s">
        <v>108</v>
      </c>
      <c r="AQ2" s="193"/>
      <c r="AR2" s="208" t="s">
        <v>109</v>
      </c>
      <c r="AS2" s="60"/>
      <c r="AT2" s="60"/>
    </row>
    <row r="3" spans="1:46" ht="129.6">
      <c r="A3" s="234"/>
      <c r="B3" s="234"/>
      <c r="C3" s="235"/>
      <c r="D3" s="59" t="s">
        <v>445</v>
      </c>
      <c r="E3" s="107" t="s">
        <v>633</v>
      </c>
      <c r="F3" s="67" t="s">
        <v>14</v>
      </c>
      <c r="G3" s="67" t="s">
        <v>16</v>
      </c>
      <c r="H3" s="67" t="s">
        <v>17</v>
      </c>
      <c r="I3" s="67" t="s">
        <v>18</v>
      </c>
      <c r="J3" s="67" t="s">
        <v>20</v>
      </c>
      <c r="K3" s="108" t="s">
        <v>21</v>
      </c>
      <c r="L3" s="67" t="s">
        <v>28</v>
      </c>
      <c r="M3" s="67" t="s">
        <v>634</v>
      </c>
      <c r="N3" s="67" t="s">
        <v>635</v>
      </c>
      <c r="O3" s="67" t="s">
        <v>32</v>
      </c>
      <c r="P3" s="67" t="s">
        <v>636</v>
      </c>
      <c r="Q3" s="67" t="s">
        <v>637</v>
      </c>
      <c r="R3" s="67" t="s">
        <v>638</v>
      </c>
      <c r="S3" s="67" t="s">
        <v>36</v>
      </c>
      <c r="T3" s="67" t="s">
        <v>37</v>
      </c>
      <c r="U3" s="67" t="s">
        <v>639</v>
      </c>
      <c r="V3" s="67" t="s">
        <v>640</v>
      </c>
      <c r="W3" s="67" t="s">
        <v>53</v>
      </c>
      <c r="X3" s="67" t="s">
        <v>54</v>
      </c>
      <c r="Y3" s="67" t="s">
        <v>55</v>
      </c>
      <c r="Z3" s="67" t="s">
        <v>57</v>
      </c>
      <c r="AA3" s="67" t="s">
        <v>62</v>
      </c>
      <c r="AB3" s="67" t="s">
        <v>641</v>
      </c>
      <c r="AC3" s="67" t="s">
        <v>64</v>
      </c>
      <c r="AD3" s="67" t="s">
        <v>71</v>
      </c>
      <c r="AE3" s="67" t="s">
        <v>29</v>
      </c>
      <c r="AF3" s="67" t="s">
        <v>68</v>
      </c>
      <c r="AG3" s="109" t="s">
        <v>69</v>
      </c>
      <c r="AH3" s="188"/>
      <c r="AI3" s="209"/>
      <c r="AJ3" s="209"/>
      <c r="AK3" s="209"/>
      <c r="AL3" s="209"/>
      <c r="AM3" s="193"/>
      <c r="AN3" s="209"/>
      <c r="AO3" s="193"/>
      <c r="AP3" s="209"/>
      <c r="AQ3" s="193"/>
      <c r="AR3" s="209"/>
      <c r="AS3" s="60"/>
      <c r="AT3" s="60"/>
    </row>
    <row r="4" spans="1:46" ht="43.2">
      <c r="A4" s="68"/>
      <c r="B4" s="69" t="s">
        <v>3</v>
      </c>
      <c r="C4" s="69" t="s">
        <v>481</v>
      </c>
      <c r="D4" s="69" t="s">
        <v>11</v>
      </c>
      <c r="E4" s="210"/>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2"/>
      <c r="AH4" s="70"/>
      <c r="AI4" s="71"/>
      <c r="AJ4" s="72"/>
      <c r="AK4" s="72"/>
      <c r="AL4" s="72"/>
      <c r="AM4" s="193"/>
      <c r="AN4" s="72"/>
      <c r="AO4" s="193"/>
      <c r="AP4" s="72"/>
      <c r="AQ4" s="193"/>
      <c r="AR4" s="72"/>
      <c r="AS4" s="60"/>
      <c r="AT4" s="60"/>
    </row>
    <row r="5" spans="1:46" ht="43.2">
      <c r="A5" s="199" t="s">
        <v>586</v>
      </c>
      <c r="B5" s="110" t="s">
        <v>122</v>
      </c>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8"/>
      <c r="AH5" s="70"/>
      <c r="AI5" s="139"/>
      <c r="AJ5" s="126"/>
      <c r="AK5" s="126"/>
      <c r="AL5" s="126"/>
      <c r="AM5" s="193"/>
      <c r="AN5" s="137"/>
      <c r="AO5" s="193"/>
      <c r="AP5" s="137"/>
      <c r="AQ5" s="193"/>
      <c r="AR5" s="126"/>
      <c r="AS5" s="60"/>
      <c r="AT5" s="60"/>
    </row>
    <row r="6" spans="1:46" ht="43.2">
      <c r="A6" s="200"/>
      <c r="B6" s="114" t="s">
        <v>125</v>
      </c>
      <c r="C6" s="115"/>
      <c r="D6" s="116"/>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40"/>
      <c r="AF6" s="117"/>
      <c r="AG6" s="119"/>
      <c r="AH6" s="70"/>
      <c r="AI6" s="141"/>
      <c r="AJ6" s="140"/>
      <c r="AK6" s="140"/>
      <c r="AL6" s="140"/>
      <c r="AM6" s="70"/>
      <c r="AN6" s="140"/>
      <c r="AO6" s="142"/>
      <c r="AP6" s="140"/>
      <c r="AQ6" s="142"/>
      <c r="AR6" s="140"/>
      <c r="AS6" s="60"/>
      <c r="AT6" s="60"/>
    </row>
    <row r="7" spans="1:46" ht="43.2">
      <c r="A7" s="200"/>
      <c r="B7" s="110" t="s">
        <v>130</v>
      </c>
      <c r="C7" s="137"/>
      <c r="D7" s="137"/>
      <c r="E7" s="137"/>
      <c r="F7" s="137"/>
      <c r="G7" s="137"/>
      <c r="H7" s="137"/>
      <c r="I7" s="137"/>
      <c r="J7" s="137"/>
      <c r="K7" s="137"/>
      <c r="L7" s="137"/>
      <c r="M7" s="137"/>
      <c r="N7" s="137"/>
      <c r="O7" s="137"/>
      <c r="P7" s="137"/>
      <c r="Q7" s="137"/>
      <c r="R7" s="137"/>
      <c r="S7" s="137"/>
      <c r="T7" s="137"/>
      <c r="U7" s="137"/>
      <c r="V7" s="137"/>
      <c r="W7" s="137"/>
      <c r="X7" s="137"/>
      <c r="Y7" s="137"/>
      <c r="Z7" s="137"/>
      <c r="AA7" s="137"/>
      <c r="AB7" s="137"/>
      <c r="AC7" s="121"/>
      <c r="AD7" s="137"/>
      <c r="AE7" s="137"/>
      <c r="AF7" s="137"/>
      <c r="AG7" s="138"/>
      <c r="AH7" s="70"/>
      <c r="AI7" s="143"/>
      <c r="AJ7" s="137"/>
      <c r="AK7" s="137"/>
      <c r="AL7" s="137"/>
      <c r="AM7" s="70"/>
      <c r="AN7" s="137"/>
      <c r="AO7" s="70"/>
      <c r="AP7" s="137"/>
      <c r="AQ7" s="70"/>
      <c r="AR7" s="126"/>
      <c r="AS7" s="60"/>
      <c r="AT7" s="60"/>
    </row>
    <row r="8" spans="1:46" ht="57.6">
      <c r="A8" s="200"/>
      <c r="B8" s="110" t="s">
        <v>132</v>
      </c>
      <c r="C8" s="123"/>
      <c r="D8" s="123"/>
      <c r="E8" s="137"/>
      <c r="F8" s="121"/>
      <c r="G8" s="137"/>
      <c r="H8" s="137"/>
      <c r="I8" s="121"/>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70"/>
      <c r="AI8" s="124"/>
      <c r="AJ8" s="137"/>
      <c r="AK8" s="137"/>
      <c r="AL8" s="137"/>
      <c r="AM8" s="70"/>
      <c r="AN8" s="137"/>
      <c r="AO8" s="70"/>
      <c r="AP8" s="137"/>
      <c r="AQ8" s="70"/>
      <c r="AR8" s="126"/>
      <c r="AS8" s="60"/>
      <c r="AT8" s="60"/>
    </row>
    <row r="9" spans="1:46" ht="43.2">
      <c r="A9" s="200"/>
      <c r="B9" s="110" t="s">
        <v>135</v>
      </c>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8"/>
      <c r="AH9" s="70"/>
      <c r="AI9" s="143"/>
      <c r="AJ9" s="137"/>
      <c r="AK9" s="137"/>
      <c r="AL9" s="137"/>
      <c r="AM9" s="70"/>
      <c r="AN9" s="137"/>
      <c r="AO9" s="70"/>
      <c r="AP9" s="137"/>
      <c r="AQ9" s="70"/>
      <c r="AR9" s="126"/>
      <c r="AS9" s="60"/>
      <c r="AT9" s="60"/>
    </row>
    <row r="10" spans="1:46" ht="43.2">
      <c r="A10" s="200"/>
      <c r="B10" s="110" t="s">
        <v>139</v>
      </c>
      <c r="C10" s="137"/>
      <c r="D10" s="137"/>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8"/>
      <c r="AH10" s="70"/>
      <c r="AI10" s="143"/>
      <c r="AJ10" s="137"/>
      <c r="AK10" s="137"/>
      <c r="AL10" s="137"/>
      <c r="AM10" s="70"/>
      <c r="AN10" s="137"/>
      <c r="AO10" s="70"/>
      <c r="AP10" s="137"/>
      <c r="AQ10" s="70"/>
      <c r="AR10" s="126"/>
      <c r="AS10" s="60"/>
      <c r="AT10" s="60"/>
    </row>
    <row r="11" spans="1:46" ht="28.8">
      <c r="A11" s="200"/>
      <c r="B11" s="110" t="s">
        <v>141</v>
      </c>
      <c r="C11" s="123"/>
      <c r="D11" s="123"/>
      <c r="E11" s="137"/>
      <c r="F11" s="137"/>
      <c r="G11" s="137"/>
      <c r="H11" s="137"/>
      <c r="I11" s="144"/>
      <c r="J11" s="137"/>
      <c r="K11" s="137"/>
      <c r="L11" s="137"/>
      <c r="M11" s="121"/>
      <c r="N11" s="137"/>
      <c r="O11" s="137"/>
      <c r="P11" s="121"/>
      <c r="Q11" s="137"/>
      <c r="R11" s="137"/>
      <c r="S11" s="121"/>
      <c r="T11" s="137"/>
      <c r="U11" s="137"/>
      <c r="V11" s="121"/>
      <c r="W11" s="121"/>
      <c r="X11" s="137"/>
      <c r="Y11" s="137"/>
      <c r="Z11" s="137"/>
      <c r="AA11" s="137"/>
      <c r="AB11" s="137"/>
      <c r="AC11" s="137"/>
      <c r="AD11" s="137"/>
      <c r="AE11" s="137"/>
      <c r="AF11" s="137"/>
      <c r="AG11" s="138"/>
      <c r="AH11" s="70"/>
      <c r="AI11" s="124"/>
      <c r="AJ11" s="121"/>
      <c r="AK11" s="121"/>
      <c r="AL11" s="121"/>
      <c r="AM11" s="70"/>
      <c r="AN11" s="137"/>
      <c r="AO11" s="70"/>
      <c r="AP11" s="137"/>
      <c r="AQ11" s="70"/>
      <c r="AR11" s="126"/>
      <c r="AS11" s="60"/>
      <c r="AT11" s="60"/>
    </row>
    <row r="12" spans="1:46" ht="43.2">
      <c r="A12" s="200"/>
      <c r="B12" s="110" t="s">
        <v>144</v>
      </c>
      <c r="C12" s="123"/>
      <c r="D12" s="123"/>
      <c r="E12" s="137"/>
      <c r="F12" s="121"/>
      <c r="G12" s="137"/>
      <c r="H12" s="137"/>
      <c r="I12" s="121"/>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70"/>
      <c r="AI12" s="124"/>
      <c r="AJ12" s="137"/>
      <c r="AK12" s="137"/>
      <c r="AL12" s="137"/>
      <c r="AM12" s="70"/>
      <c r="AN12" s="137"/>
      <c r="AO12" s="70"/>
      <c r="AP12" s="137"/>
      <c r="AQ12" s="70"/>
      <c r="AR12" s="126"/>
      <c r="AS12" s="60"/>
      <c r="AT12" s="60"/>
    </row>
    <row r="13" spans="1:46" ht="43.2">
      <c r="A13" s="200"/>
      <c r="B13" s="110" t="s">
        <v>153</v>
      </c>
      <c r="C13" s="123"/>
      <c r="D13" s="123"/>
      <c r="E13" s="137"/>
      <c r="F13" s="121"/>
      <c r="G13" s="137"/>
      <c r="H13" s="137"/>
      <c r="I13" s="121"/>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70"/>
      <c r="AI13" s="124"/>
      <c r="AJ13" s="137"/>
      <c r="AK13" s="137"/>
      <c r="AL13" s="137"/>
      <c r="AM13" s="70"/>
      <c r="AN13" s="137"/>
      <c r="AO13" s="70"/>
      <c r="AP13" s="137"/>
      <c r="AQ13" s="70"/>
      <c r="AR13" s="126"/>
      <c r="AS13" s="60"/>
      <c r="AT13" s="60"/>
    </row>
    <row r="14" spans="1:46" ht="43.2">
      <c r="A14" s="200"/>
      <c r="B14" s="110" t="s">
        <v>160</v>
      </c>
      <c r="C14" s="137"/>
      <c r="D14" s="137"/>
      <c r="E14" s="137"/>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8"/>
      <c r="AH14" s="70"/>
      <c r="AI14" s="143"/>
      <c r="AJ14" s="137"/>
      <c r="AK14" s="137"/>
      <c r="AL14" s="137"/>
      <c r="AM14" s="70"/>
      <c r="AN14" s="137"/>
      <c r="AO14" s="70"/>
      <c r="AP14" s="137"/>
      <c r="AQ14" s="70"/>
      <c r="AR14" s="126"/>
      <c r="AS14" s="60"/>
      <c r="AT14" s="60"/>
    </row>
    <row r="15" spans="1:46" ht="43.2">
      <c r="A15" s="200"/>
      <c r="B15" s="110" t="s">
        <v>162</v>
      </c>
      <c r="C15" s="158"/>
      <c r="D15" s="159">
        <v>44040</v>
      </c>
      <c r="E15" s="160">
        <v>650</v>
      </c>
      <c r="F15" s="160" t="s">
        <v>642</v>
      </c>
      <c r="G15" s="160" t="s">
        <v>642</v>
      </c>
      <c r="H15" s="160">
        <v>0</v>
      </c>
      <c r="I15" s="160">
        <v>0</v>
      </c>
      <c r="J15" s="160" t="s">
        <v>642</v>
      </c>
      <c r="K15" s="160" t="s">
        <v>642</v>
      </c>
      <c r="L15" s="160" t="s">
        <v>642</v>
      </c>
      <c r="M15" s="160">
        <v>0</v>
      </c>
      <c r="N15" s="160">
        <v>2700</v>
      </c>
      <c r="O15" s="160">
        <v>145</v>
      </c>
      <c r="P15" s="160">
        <v>12000</v>
      </c>
      <c r="Q15" s="160">
        <v>650</v>
      </c>
      <c r="R15" s="160">
        <v>31</v>
      </c>
      <c r="S15" s="160">
        <v>826</v>
      </c>
      <c r="T15" s="160">
        <v>877</v>
      </c>
      <c r="U15" s="160">
        <v>1300</v>
      </c>
      <c r="V15" s="160">
        <v>3655</v>
      </c>
      <c r="W15" s="160">
        <v>1603</v>
      </c>
      <c r="X15" s="160">
        <v>1888</v>
      </c>
      <c r="Y15" s="160">
        <v>1367</v>
      </c>
      <c r="Z15" s="160" t="s">
        <v>642</v>
      </c>
      <c r="AA15" s="160">
        <v>269</v>
      </c>
      <c r="AB15" s="160">
        <v>4974</v>
      </c>
      <c r="AC15" s="160">
        <v>16</v>
      </c>
      <c r="AD15" s="160">
        <v>0</v>
      </c>
      <c r="AE15" s="160" t="s">
        <v>642</v>
      </c>
      <c r="AF15" s="160" t="s">
        <v>642</v>
      </c>
      <c r="AG15" s="161" t="s">
        <v>642</v>
      </c>
      <c r="AH15" s="70"/>
      <c r="AI15" s="124"/>
      <c r="AJ15" s="137"/>
      <c r="AK15" s="137"/>
      <c r="AL15" s="137"/>
      <c r="AM15" s="70"/>
      <c r="AN15" s="137"/>
      <c r="AO15" s="70"/>
      <c r="AP15" s="137"/>
      <c r="AQ15" s="70"/>
      <c r="AR15" s="126"/>
      <c r="AS15" s="60"/>
      <c r="AT15" s="60"/>
    </row>
    <row r="16" spans="1:46" ht="43.2">
      <c r="A16" s="200"/>
      <c r="B16" s="110" t="s">
        <v>165</v>
      </c>
      <c r="C16" s="137"/>
      <c r="D16" s="137"/>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c r="AE16" s="137"/>
      <c r="AF16" s="137"/>
      <c r="AG16" s="138"/>
      <c r="AH16" s="70"/>
      <c r="AI16" s="143"/>
      <c r="AJ16" s="137"/>
      <c r="AK16" s="137"/>
      <c r="AL16" s="137"/>
      <c r="AM16" s="70"/>
      <c r="AN16" s="137"/>
      <c r="AO16" s="70"/>
      <c r="AP16" s="137"/>
      <c r="AQ16" s="70"/>
      <c r="AR16" s="126"/>
      <c r="AS16" s="60"/>
      <c r="AT16" s="60"/>
    </row>
    <row r="17" spans="1:46" ht="43.2">
      <c r="A17" s="200"/>
      <c r="B17" s="110" t="s">
        <v>167</v>
      </c>
      <c r="C17" s="123"/>
      <c r="D17" s="123"/>
      <c r="E17" s="137"/>
      <c r="F17" s="121"/>
      <c r="G17" s="137"/>
      <c r="H17" s="137"/>
      <c r="I17" s="137"/>
      <c r="J17" s="137"/>
      <c r="K17" s="137"/>
      <c r="L17" s="137"/>
      <c r="M17" s="137"/>
      <c r="N17" s="137"/>
      <c r="O17" s="137"/>
      <c r="P17" s="137"/>
      <c r="Q17" s="137"/>
      <c r="R17" s="137"/>
      <c r="S17" s="137"/>
      <c r="T17" s="137"/>
      <c r="U17" s="137"/>
      <c r="V17" s="137"/>
      <c r="W17" s="137"/>
      <c r="X17" s="137"/>
      <c r="Y17" s="137"/>
      <c r="Z17" s="137"/>
      <c r="AA17" s="137"/>
      <c r="AB17" s="121"/>
      <c r="AC17" s="137"/>
      <c r="AD17" s="121"/>
      <c r="AE17" s="137"/>
      <c r="AF17" s="137"/>
      <c r="AG17" s="138"/>
      <c r="AH17" s="70"/>
      <c r="AI17" s="124"/>
      <c r="AJ17" s="137"/>
      <c r="AK17" s="137"/>
      <c r="AL17" s="137"/>
      <c r="AM17" s="70"/>
      <c r="AN17" s="137"/>
      <c r="AO17" s="70"/>
      <c r="AP17" s="137"/>
      <c r="AQ17" s="70"/>
      <c r="AR17" s="126"/>
      <c r="AS17" s="60"/>
      <c r="AT17" s="60"/>
    </row>
    <row r="18" spans="1:46" ht="43.2">
      <c r="A18" s="200"/>
      <c r="B18" s="110" t="s">
        <v>172</v>
      </c>
      <c r="C18" s="123"/>
      <c r="D18" s="123"/>
      <c r="E18" s="137"/>
      <c r="F18" s="121"/>
      <c r="G18" s="137"/>
      <c r="H18" s="137"/>
      <c r="I18" s="121"/>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70"/>
      <c r="AI18" s="124"/>
      <c r="AJ18" s="137"/>
      <c r="AK18" s="137"/>
      <c r="AL18" s="137"/>
      <c r="AM18" s="70"/>
      <c r="AN18" s="137"/>
      <c r="AO18" s="70"/>
      <c r="AP18" s="137"/>
      <c r="AQ18" s="70"/>
      <c r="AR18" s="126"/>
      <c r="AS18" s="60"/>
      <c r="AT18" s="60"/>
    </row>
    <row r="19" spans="1:46" ht="43.2">
      <c r="A19" s="201"/>
      <c r="B19" s="114" t="s">
        <v>177</v>
      </c>
      <c r="C19" s="116"/>
      <c r="D19" s="116"/>
      <c r="E19" s="140"/>
      <c r="F19" s="140"/>
      <c r="G19" s="140"/>
      <c r="H19" s="140"/>
      <c r="I19" s="140"/>
      <c r="J19" s="140"/>
      <c r="K19" s="140"/>
      <c r="L19" s="140"/>
      <c r="M19" s="140"/>
      <c r="N19" s="140"/>
      <c r="O19" s="117"/>
      <c r="P19" s="140"/>
      <c r="Q19" s="140"/>
      <c r="R19" s="140"/>
      <c r="S19" s="117"/>
      <c r="T19" s="140"/>
      <c r="U19" s="140"/>
      <c r="V19" s="140"/>
      <c r="W19" s="140"/>
      <c r="X19" s="140"/>
      <c r="Y19" s="140"/>
      <c r="Z19" s="140"/>
      <c r="AA19" s="140"/>
      <c r="AB19" s="140"/>
      <c r="AC19" s="140"/>
      <c r="AD19" s="140"/>
      <c r="AE19" s="140"/>
      <c r="AF19" s="140"/>
      <c r="AG19" s="145"/>
      <c r="AH19" s="70"/>
      <c r="AI19" s="128"/>
      <c r="AJ19" s="128"/>
      <c r="AK19" s="117"/>
      <c r="AL19" s="117"/>
      <c r="AM19" s="70"/>
      <c r="AN19" s="140"/>
      <c r="AO19" s="142"/>
      <c r="AP19" s="140"/>
      <c r="AQ19" s="142"/>
      <c r="AR19" s="140"/>
      <c r="AS19" s="60"/>
      <c r="AT19" s="60"/>
    </row>
    <row r="20" spans="1:46" ht="43.2">
      <c r="A20" s="199" t="s">
        <v>607</v>
      </c>
      <c r="B20" s="114" t="s">
        <v>127</v>
      </c>
      <c r="C20" s="116"/>
      <c r="D20" s="116"/>
      <c r="E20" s="140"/>
      <c r="F20" s="117"/>
      <c r="G20" s="117"/>
      <c r="H20" s="117"/>
      <c r="I20" s="117"/>
      <c r="J20" s="117"/>
      <c r="K20" s="117"/>
      <c r="L20" s="117"/>
      <c r="M20" s="117"/>
      <c r="N20" s="140"/>
      <c r="O20" s="140"/>
      <c r="P20" s="117"/>
      <c r="Q20" s="117"/>
      <c r="R20" s="140"/>
      <c r="S20" s="117"/>
      <c r="T20" s="140"/>
      <c r="U20" s="117"/>
      <c r="V20" s="140"/>
      <c r="W20" s="117"/>
      <c r="X20" s="117"/>
      <c r="Y20" s="117"/>
      <c r="Z20" s="140"/>
      <c r="AA20" s="117"/>
      <c r="AB20" s="117"/>
      <c r="AC20" s="140"/>
      <c r="AD20" s="117"/>
      <c r="AE20" s="117"/>
      <c r="AF20" s="140"/>
      <c r="AG20" s="145"/>
      <c r="AH20" s="70"/>
      <c r="AI20" s="117"/>
      <c r="AJ20" s="117"/>
      <c r="AK20" s="117"/>
      <c r="AL20" s="117"/>
      <c r="AM20" s="70"/>
      <c r="AN20" s="140"/>
      <c r="AO20" s="142"/>
      <c r="AP20" s="140"/>
      <c r="AQ20" s="142"/>
      <c r="AR20" s="140"/>
      <c r="AS20" s="60"/>
      <c r="AT20" s="60"/>
    </row>
    <row r="21" spans="1:46" ht="57.6">
      <c r="A21" s="200"/>
      <c r="B21" s="114" t="s">
        <v>148</v>
      </c>
      <c r="C21" s="116"/>
      <c r="D21" s="116"/>
      <c r="E21" s="140"/>
      <c r="F21" s="117"/>
      <c r="G21" s="140"/>
      <c r="H21" s="140"/>
      <c r="I21" s="117"/>
      <c r="J21" s="140"/>
      <c r="K21" s="140"/>
      <c r="L21" s="140"/>
      <c r="M21" s="140"/>
      <c r="N21" s="140"/>
      <c r="O21" s="140"/>
      <c r="P21" s="140"/>
      <c r="Q21" s="140"/>
      <c r="R21" s="140"/>
      <c r="S21" s="117"/>
      <c r="T21" s="140"/>
      <c r="U21" s="140"/>
      <c r="V21" s="140"/>
      <c r="W21" s="140"/>
      <c r="X21" s="140"/>
      <c r="Y21" s="140"/>
      <c r="Z21" s="140"/>
      <c r="AA21" s="140"/>
      <c r="AB21" s="140"/>
      <c r="AC21" s="140"/>
      <c r="AD21" s="140"/>
      <c r="AE21" s="140"/>
      <c r="AF21" s="140"/>
      <c r="AG21" s="145"/>
      <c r="AH21" s="70"/>
      <c r="AI21" s="128"/>
      <c r="AJ21" s="117"/>
      <c r="AK21" s="128"/>
      <c r="AL21" s="117"/>
      <c r="AM21" s="70"/>
      <c r="AN21" s="140"/>
      <c r="AO21" s="142"/>
      <c r="AP21" s="140"/>
      <c r="AQ21" s="142"/>
      <c r="AR21" s="140"/>
      <c r="AS21" s="60"/>
      <c r="AT21" s="60"/>
    </row>
    <row r="22" spans="1:46" ht="57.6">
      <c r="A22" s="200"/>
      <c r="B22" s="110" t="s">
        <v>156</v>
      </c>
      <c r="C22" s="137"/>
      <c r="D22" s="137"/>
      <c r="E22" s="137"/>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8"/>
      <c r="AH22" s="70"/>
      <c r="AI22" s="143"/>
      <c r="AJ22" s="137"/>
      <c r="AK22" s="137"/>
      <c r="AL22" s="137"/>
      <c r="AM22" s="70"/>
      <c r="AN22" s="137"/>
      <c r="AO22" s="70"/>
      <c r="AP22" s="137"/>
      <c r="AQ22" s="70"/>
      <c r="AR22" s="126"/>
      <c r="AS22" s="60"/>
      <c r="AT22" s="60"/>
    </row>
    <row r="23" spans="1:46" ht="43.2">
      <c r="A23" s="200"/>
      <c r="B23" s="110" t="s">
        <v>158</v>
      </c>
      <c r="C23" s="123"/>
      <c r="D23" s="123"/>
      <c r="E23" s="137"/>
      <c r="F23" s="121"/>
      <c r="G23" s="137"/>
      <c r="H23" s="137"/>
      <c r="I23" s="121"/>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70"/>
      <c r="AI23" s="124"/>
      <c r="AJ23" s="137"/>
      <c r="AK23" s="137"/>
      <c r="AL23" s="137"/>
      <c r="AM23" s="70"/>
      <c r="AN23" s="137"/>
      <c r="AO23" s="70"/>
      <c r="AP23" s="137"/>
      <c r="AQ23" s="70"/>
      <c r="AR23" s="126"/>
      <c r="AS23" s="60"/>
      <c r="AT23" s="60"/>
    </row>
    <row r="24" spans="1:46" ht="43.2">
      <c r="A24" s="201"/>
      <c r="B24" s="114" t="s">
        <v>175</v>
      </c>
      <c r="C24" s="116"/>
      <c r="D24" s="116"/>
      <c r="E24" s="140"/>
      <c r="F24" s="117"/>
      <c r="G24" s="117"/>
      <c r="H24" s="117"/>
      <c r="I24" s="117"/>
      <c r="J24" s="117"/>
      <c r="K24" s="117"/>
      <c r="L24" s="117"/>
      <c r="M24" s="117"/>
      <c r="N24" s="140"/>
      <c r="O24" s="140"/>
      <c r="P24" s="117"/>
      <c r="Q24" s="117"/>
      <c r="R24" s="140"/>
      <c r="S24" s="117"/>
      <c r="T24" s="140"/>
      <c r="U24" s="117"/>
      <c r="V24" s="140"/>
      <c r="W24" s="117"/>
      <c r="X24" s="117"/>
      <c r="Y24" s="117"/>
      <c r="Z24" s="140"/>
      <c r="AA24" s="117"/>
      <c r="AB24" s="117"/>
      <c r="AC24" s="140"/>
      <c r="AD24" s="117"/>
      <c r="AE24" s="117"/>
      <c r="AF24" s="140"/>
      <c r="AG24" s="145"/>
      <c r="AH24" s="146"/>
      <c r="AI24" s="117"/>
      <c r="AJ24" s="117"/>
      <c r="AK24" s="117"/>
      <c r="AL24" s="117"/>
      <c r="AM24" s="146"/>
      <c r="AN24" s="140"/>
      <c r="AO24" s="147"/>
      <c r="AP24" s="140"/>
      <c r="AQ24" s="147"/>
      <c r="AR24" s="140"/>
      <c r="AS24" s="60"/>
      <c r="AT24" s="60"/>
    </row>
    <row r="25" spans="1:46">
      <c r="A25" s="230"/>
      <c r="B25" s="231"/>
      <c r="C25" s="231"/>
      <c r="D25" s="231"/>
      <c r="E25" s="231"/>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D25" s="231"/>
      <c r="AE25" s="231"/>
      <c r="AF25" s="231"/>
      <c r="AG25" s="231"/>
      <c r="AH25" s="231"/>
      <c r="AI25" s="231"/>
      <c r="AJ25" s="231"/>
      <c r="AK25" s="231"/>
      <c r="AL25" s="231"/>
      <c r="AM25" s="231"/>
      <c r="AN25" s="231"/>
      <c r="AO25" s="231"/>
      <c r="AP25" s="231"/>
      <c r="AQ25" s="231"/>
      <c r="AR25" s="231"/>
      <c r="AS25" s="60"/>
      <c r="AT25" s="60"/>
    </row>
    <row r="26" spans="1:46">
      <c r="A26" s="232"/>
      <c r="B26" s="233"/>
      <c r="C26" s="233"/>
      <c r="D26" s="233"/>
      <c r="E26" s="233"/>
      <c r="F26" s="233"/>
      <c r="G26" s="233"/>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c r="AG26" s="233"/>
      <c r="AH26" s="233"/>
      <c r="AI26" s="233"/>
      <c r="AJ26" s="233"/>
      <c r="AK26" s="233"/>
      <c r="AL26" s="233"/>
      <c r="AM26" s="233"/>
      <c r="AN26" s="233"/>
      <c r="AO26" s="233"/>
      <c r="AP26" s="233"/>
      <c r="AQ26" s="233"/>
      <c r="AR26" s="233"/>
      <c r="AS26" s="60"/>
      <c r="AT26" s="60"/>
    </row>
    <row r="27" spans="1:46">
      <c r="A27" s="148" t="s">
        <v>608</v>
      </c>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49"/>
      <c r="AN27" s="149"/>
      <c r="AO27" s="149"/>
      <c r="AP27" s="149"/>
      <c r="AQ27" s="149"/>
      <c r="AR27" s="150"/>
      <c r="AS27" s="60"/>
      <c r="AT27" s="60"/>
    </row>
    <row r="28" spans="1:46" ht="316.8">
      <c r="A28" s="151" t="s">
        <v>609</v>
      </c>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50"/>
      <c r="AS28" s="60"/>
      <c r="AT28" s="60"/>
    </row>
    <row r="29" spans="1:46" ht="115.2">
      <c r="A29" s="151" t="s">
        <v>610</v>
      </c>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49"/>
      <c r="AN29" s="149"/>
      <c r="AO29" s="149"/>
      <c r="AP29" s="149"/>
      <c r="AQ29" s="149"/>
      <c r="AR29" s="150"/>
      <c r="AS29" s="60"/>
      <c r="AT29" s="60"/>
    </row>
    <row r="30" spans="1:46" ht="72">
      <c r="A30" s="152" t="s">
        <v>611</v>
      </c>
      <c r="B30" s="152"/>
      <c r="C30" s="152"/>
      <c r="D30" s="152"/>
      <c r="E30" s="152"/>
      <c r="F30" s="152"/>
      <c r="G30" s="152"/>
      <c r="H30" s="152"/>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2"/>
      <c r="AH30" s="152"/>
      <c r="AI30" s="152"/>
      <c r="AJ30" s="152"/>
      <c r="AK30" s="152"/>
      <c r="AL30" s="152"/>
      <c r="AM30" s="152"/>
      <c r="AN30" s="152"/>
      <c r="AO30" s="152"/>
      <c r="AP30" s="152"/>
      <c r="AQ30" s="152"/>
      <c r="AR30" s="64"/>
      <c r="AS30" s="60"/>
      <c r="AT30" s="60"/>
    </row>
  </sheetData>
  <mergeCells count="18">
    <mergeCell ref="A2:C3"/>
    <mergeCell ref="AI2:AI3"/>
    <mergeCell ref="AJ2:AJ3"/>
    <mergeCell ref="AK2:AK3"/>
    <mergeCell ref="A20:A24"/>
    <mergeCell ref="A25:AR26"/>
    <mergeCell ref="AL2:AL3"/>
    <mergeCell ref="AN2:AN3"/>
    <mergeCell ref="AP2:AP3"/>
    <mergeCell ref="AR2:AR3"/>
    <mergeCell ref="E4:AG4"/>
    <mergeCell ref="A5:A19"/>
    <mergeCell ref="AQ1:AQ5"/>
    <mergeCell ref="A1:AG1"/>
    <mergeCell ref="AH1:AH3"/>
    <mergeCell ref="AI1:AL1"/>
    <mergeCell ref="AM1:AM5"/>
    <mergeCell ref="AO1:AO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D78C8-2445-8F44-B4B5-35B09E559141}">
  <sheetPr>
    <tabColor theme="7" tint="0.39997558519241921"/>
  </sheetPr>
  <dimension ref="A1"/>
  <sheetViews>
    <sheetView zoomScaleNormal="100" workbookViewId="0"/>
  </sheetViews>
  <sheetFormatPr defaultColWidth="11.19921875" defaultRowHeight="15.6"/>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0283A-17DF-6F4F-AEE0-4526DF983772}">
  <sheetPr>
    <tabColor theme="9" tint="0.39997558519241921"/>
  </sheetPr>
  <dimension ref="A1:AT34"/>
  <sheetViews>
    <sheetView topLeftCell="K1" workbookViewId="0">
      <selection activeCell="AD5" sqref="AD5"/>
    </sheetView>
  </sheetViews>
  <sheetFormatPr defaultColWidth="10.796875" defaultRowHeight="15.6"/>
  <cols>
    <col min="1" max="16384" width="10.796875" style="39"/>
  </cols>
  <sheetData>
    <row r="1" spans="1:46">
      <c r="A1" s="184" t="s">
        <v>490</v>
      </c>
      <c r="B1" s="185"/>
      <c r="C1" s="185"/>
      <c r="D1" s="185"/>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5"/>
      <c r="AG1" s="186"/>
      <c r="AH1" s="187"/>
      <c r="AI1" s="189" t="s">
        <v>442</v>
      </c>
      <c r="AJ1" s="190"/>
      <c r="AK1" s="190"/>
      <c r="AL1" s="191"/>
      <c r="AM1" s="192"/>
      <c r="AN1" s="79" t="s">
        <v>107</v>
      </c>
      <c r="AO1" s="192"/>
      <c r="AP1" s="79" t="s">
        <v>108</v>
      </c>
      <c r="AQ1" s="192"/>
      <c r="AR1" s="79" t="s">
        <v>109</v>
      </c>
      <c r="AS1" s="60"/>
      <c r="AT1" s="60"/>
    </row>
    <row r="2" spans="1:46" ht="28.8">
      <c r="A2" s="194" t="s">
        <v>443</v>
      </c>
      <c r="B2" s="194"/>
      <c r="C2" s="195"/>
      <c r="D2" s="58" t="s">
        <v>2</v>
      </c>
      <c r="E2" s="65">
        <v>252591</v>
      </c>
      <c r="F2" s="65">
        <v>253759</v>
      </c>
      <c r="G2" s="65">
        <v>253764</v>
      </c>
      <c r="H2" s="65">
        <v>253765</v>
      </c>
      <c r="I2" s="65">
        <v>253766</v>
      </c>
      <c r="J2" s="65">
        <v>254092</v>
      </c>
      <c r="K2" s="65">
        <v>254093</v>
      </c>
      <c r="L2" s="65">
        <v>255554</v>
      </c>
      <c r="M2" s="65">
        <v>255742</v>
      </c>
      <c r="N2" s="65">
        <v>257739</v>
      </c>
      <c r="O2" s="65">
        <v>261521</v>
      </c>
      <c r="P2" s="65">
        <v>261947</v>
      </c>
      <c r="Q2" s="65">
        <v>261964</v>
      </c>
      <c r="R2" s="65">
        <v>262435</v>
      </c>
      <c r="S2" s="65">
        <v>262810</v>
      </c>
      <c r="T2" s="65">
        <v>262811</v>
      </c>
      <c r="U2" s="65">
        <v>264403</v>
      </c>
      <c r="V2" s="65">
        <v>264441</v>
      </c>
      <c r="W2" s="65">
        <v>267285</v>
      </c>
      <c r="X2" s="65">
        <v>267286</v>
      </c>
      <c r="Y2" s="65">
        <v>267287</v>
      </c>
      <c r="Z2" s="65">
        <v>280030</v>
      </c>
      <c r="AA2" s="65">
        <v>285997</v>
      </c>
      <c r="AB2" s="65">
        <v>289627</v>
      </c>
      <c r="AC2" s="65">
        <v>294736</v>
      </c>
      <c r="AD2" s="65">
        <v>301325</v>
      </c>
      <c r="AE2" s="65">
        <v>255732</v>
      </c>
      <c r="AF2" s="65">
        <v>300991</v>
      </c>
      <c r="AG2" s="106">
        <v>300992</v>
      </c>
      <c r="AH2" s="188"/>
      <c r="AI2" s="198" t="s">
        <v>103</v>
      </c>
      <c r="AJ2" s="198" t="s">
        <v>104</v>
      </c>
      <c r="AK2" s="198" t="s">
        <v>105</v>
      </c>
      <c r="AL2" s="198" t="s">
        <v>106</v>
      </c>
      <c r="AM2" s="193"/>
      <c r="AN2" s="208" t="s">
        <v>107</v>
      </c>
      <c r="AO2" s="193"/>
      <c r="AP2" s="208" t="s">
        <v>108</v>
      </c>
      <c r="AQ2" s="193"/>
      <c r="AR2" s="208" t="s">
        <v>109</v>
      </c>
      <c r="AS2" s="60"/>
      <c r="AT2" s="60"/>
    </row>
    <row r="3" spans="1:46" ht="158.4">
      <c r="A3" s="234"/>
      <c r="B3" s="234"/>
      <c r="C3" s="235"/>
      <c r="D3" s="59" t="s">
        <v>445</v>
      </c>
      <c r="E3" s="107" t="s">
        <v>12</v>
      </c>
      <c r="F3" s="67" t="s">
        <v>643</v>
      </c>
      <c r="G3" s="67" t="s">
        <v>644</v>
      </c>
      <c r="H3" s="67" t="s">
        <v>17</v>
      </c>
      <c r="I3" s="67" t="s">
        <v>18</v>
      </c>
      <c r="J3" s="67" t="s">
        <v>645</v>
      </c>
      <c r="K3" s="108" t="s">
        <v>646</v>
      </c>
      <c r="L3" s="67" t="s">
        <v>647</v>
      </c>
      <c r="M3" s="67" t="s">
        <v>30</v>
      </c>
      <c r="N3" s="67" t="s">
        <v>31</v>
      </c>
      <c r="O3" s="67" t="s">
        <v>32</v>
      </c>
      <c r="P3" s="67" t="s">
        <v>33</v>
      </c>
      <c r="Q3" s="67" t="s">
        <v>34</v>
      </c>
      <c r="R3" s="67" t="s">
        <v>35</v>
      </c>
      <c r="S3" s="67" t="s">
        <v>36</v>
      </c>
      <c r="T3" s="67" t="s">
        <v>37</v>
      </c>
      <c r="U3" s="67" t="s">
        <v>48</v>
      </c>
      <c r="V3" s="67" t="s">
        <v>52</v>
      </c>
      <c r="W3" s="67" t="s">
        <v>648</v>
      </c>
      <c r="X3" s="67" t="s">
        <v>649</v>
      </c>
      <c r="Y3" s="67" t="s">
        <v>650</v>
      </c>
      <c r="Z3" s="67" t="s">
        <v>57</v>
      </c>
      <c r="AA3" s="67" t="s">
        <v>651</v>
      </c>
      <c r="AB3" s="67" t="s">
        <v>652</v>
      </c>
      <c r="AC3" s="67" t="s">
        <v>64</v>
      </c>
      <c r="AD3" s="67" t="s">
        <v>653</v>
      </c>
      <c r="AE3" s="67" t="s">
        <v>29</v>
      </c>
      <c r="AF3" s="67" t="s">
        <v>68</v>
      </c>
      <c r="AG3" s="109" t="s">
        <v>69</v>
      </c>
      <c r="AH3" s="188"/>
      <c r="AI3" s="209"/>
      <c r="AJ3" s="209"/>
      <c r="AK3" s="209"/>
      <c r="AL3" s="209"/>
      <c r="AM3" s="193"/>
      <c r="AN3" s="209"/>
      <c r="AO3" s="193"/>
      <c r="AP3" s="209"/>
      <c r="AQ3" s="193"/>
      <c r="AR3" s="209"/>
      <c r="AS3" s="60"/>
      <c r="AT3" s="60"/>
    </row>
    <row r="4" spans="1:46" ht="43.2">
      <c r="A4" s="68"/>
      <c r="B4" s="69" t="s">
        <v>3</v>
      </c>
      <c r="C4" s="69" t="s">
        <v>481</v>
      </c>
      <c r="D4" s="69" t="s">
        <v>11</v>
      </c>
      <c r="E4" s="210"/>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2"/>
      <c r="AH4" s="70"/>
      <c r="AI4" s="71"/>
      <c r="AJ4" s="72"/>
      <c r="AK4" s="72"/>
      <c r="AL4" s="72"/>
      <c r="AM4" s="193"/>
      <c r="AN4" s="72"/>
      <c r="AO4" s="193"/>
      <c r="AP4" s="72"/>
      <c r="AQ4" s="193"/>
      <c r="AR4" s="72"/>
      <c r="AS4" s="60"/>
      <c r="AT4" s="60"/>
    </row>
    <row r="5" spans="1:46" ht="86.4">
      <c r="A5" s="163"/>
      <c r="B5" s="110" t="s">
        <v>654</v>
      </c>
      <c r="C5" s="123"/>
      <c r="D5" s="123"/>
      <c r="E5" s="137">
        <v>21</v>
      </c>
      <c r="F5" s="121">
        <v>27</v>
      </c>
      <c r="G5" s="137">
        <v>10</v>
      </c>
      <c r="H5" s="137">
        <v>3</v>
      </c>
      <c r="I5" s="137">
        <v>16</v>
      </c>
      <c r="J5" s="137">
        <v>184</v>
      </c>
      <c r="K5" s="137">
        <v>39</v>
      </c>
      <c r="L5" s="137">
        <v>34</v>
      </c>
      <c r="M5" s="137">
        <v>1920</v>
      </c>
      <c r="N5" s="137" t="s">
        <v>169</v>
      </c>
      <c r="O5" s="137">
        <v>0</v>
      </c>
      <c r="P5" s="137">
        <v>0</v>
      </c>
      <c r="Q5" s="137">
        <v>69</v>
      </c>
      <c r="R5" s="137">
        <v>44</v>
      </c>
      <c r="S5" s="137">
        <v>77</v>
      </c>
      <c r="T5" s="137">
        <v>396</v>
      </c>
      <c r="U5" s="137">
        <v>0</v>
      </c>
      <c r="V5" s="137">
        <v>3550</v>
      </c>
      <c r="W5" s="137">
        <v>8</v>
      </c>
      <c r="X5" s="137">
        <v>33</v>
      </c>
      <c r="Y5" s="137">
        <v>31</v>
      </c>
      <c r="Z5" s="137">
        <v>0</v>
      </c>
      <c r="AA5" s="137" t="s">
        <v>170</v>
      </c>
      <c r="AB5" s="121">
        <v>16</v>
      </c>
      <c r="AC5" s="137">
        <v>0</v>
      </c>
      <c r="AD5" s="121">
        <v>16</v>
      </c>
      <c r="AE5" s="137">
        <v>0</v>
      </c>
      <c r="AF5" s="137">
        <v>600</v>
      </c>
      <c r="AG5" s="138">
        <v>200</v>
      </c>
      <c r="AH5" s="70"/>
      <c r="AI5" s="124"/>
      <c r="AJ5" s="137"/>
      <c r="AK5" s="137"/>
      <c r="AL5" s="137"/>
      <c r="AM5" s="70"/>
      <c r="AN5" s="137" t="s">
        <v>171</v>
      </c>
      <c r="AO5" s="70"/>
      <c r="AP5" s="137">
        <v>1</v>
      </c>
      <c r="AQ5" s="70"/>
      <c r="AR5" s="126" t="s">
        <v>655</v>
      </c>
      <c r="AS5" s="60"/>
      <c r="AT5" s="60"/>
    </row>
    <row r="6" spans="1:46">
      <c r="A6" s="230"/>
      <c r="B6" s="231"/>
      <c r="C6" s="231"/>
      <c r="D6" s="231"/>
      <c r="E6" s="231"/>
      <c r="F6" s="231"/>
      <c r="G6" s="231"/>
      <c r="H6" s="231"/>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c r="AK6" s="231"/>
      <c r="AL6" s="231"/>
      <c r="AM6" s="231"/>
      <c r="AN6" s="231"/>
      <c r="AO6" s="231"/>
      <c r="AP6" s="231"/>
      <c r="AQ6" s="231"/>
      <c r="AR6" s="231"/>
      <c r="AS6" s="60"/>
      <c r="AT6" s="60"/>
    </row>
    <row r="7" spans="1:46">
      <c r="A7" s="232"/>
      <c r="B7" s="233"/>
      <c r="C7" s="233"/>
      <c r="D7" s="233"/>
      <c r="E7" s="233"/>
      <c r="F7" s="233"/>
      <c r="G7" s="233"/>
      <c r="H7" s="233"/>
      <c r="I7" s="233"/>
      <c r="J7" s="233"/>
      <c r="K7" s="233"/>
      <c r="L7" s="233"/>
      <c r="M7" s="233"/>
      <c r="N7" s="233"/>
      <c r="O7" s="233"/>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60"/>
      <c r="AT7" s="60"/>
    </row>
    <row r="8" spans="1:46">
      <c r="A8" s="148" t="s">
        <v>608</v>
      </c>
      <c r="B8" s="149"/>
      <c r="C8" s="149"/>
      <c r="D8" s="149"/>
      <c r="E8" s="149"/>
      <c r="F8" s="149"/>
      <c r="G8" s="149"/>
      <c r="H8" s="149"/>
      <c r="I8" s="149"/>
      <c r="J8" s="149"/>
      <c r="K8" s="149"/>
      <c r="L8" s="149"/>
      <c r="M8" s="149"/>
      <c r="N8" s="149"/>
      <c r="O8" s="149"/>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50"/>
      <c r="AS8" s="60"/>
      <c r="AT8" s="60"/>
    </row>
    <row r="9" spans="1:46" ht="345.6">
      <c r="A9" s="151" t="s">
        <v>609</v>
      </c>
      <c r="B9" s="149"/>
      <c r="C9" s="149"/>
      <c r="D9" s="149"/>
      <c r="E9" s="149"/>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50"/>
      <c r="AS9" s="60"/>
      <c r="AT9" s="60"/>
    </row>
    <row r="10" spans="1:46" ht="144">
      <c r="A10" s="151" t="s">
        <v>610</v>
      </c>
      <c r="B10" s="149"/>
      <c r="C10" s="149"/>
      <c r="D10" s="149"/>
      <c r="E10" s="149"/>
      <c r="F10" s="149"/>
      <c r="G10" s="149"/>
      <c r="H10" s="149"/>
      <c r="I10" s="149"/>
      <c r="J10" s="149"/>
      <c r="K10" s="149"/>
      <c r="L10" s="149"/>
      <c r="M10" s="149"/>
      <c r="N10" s="149"/>
      <c r="O10" s="149"/>
      <c r="P10" s="149"/>
      <c r="Q10" s="149"/>
      <c r="R10" s="149"/>
      <c r="S10" s="149"/>
      <c r="T10" s="149"/>
      <c r="U10" s="149"/>
      <c r="V10" s="149"/>
      <c r="W10" s="149"/>
      <c r="X10" s="149"/>
      <c r="Y10" s="149"/>
      <c r="Z10" s="149"/>
      <c r="AA10" s="149"/>
      <c r="AB10" s="149"/>
      <c r="AC10" s="149"/>
      <c r="AD10" s="149"/>
      <c r="AE10" s="149"/>
      <c r="AF10" s="149"/>
      <c r="AG10" s="149"/>
      <c r="AH10" s="149"/>
      <c r="AI10" s="149"/>
      <c r="AJ10" s="149"/>
      <c r="AK10" s="149"/>
      <c r="AL10" s="149"/>
      <c r="AM10" s="149"/>
      <c r="AN10" s="149"/>
      <c r="AO10" s="149"/>
      <c r="AP10" s="149"/>
      <c r="AQ10" s="149"/>
      <c r="AR10" s="150"/>
      <c r="AS10" s="60"/>
      <c r="AT10" s="60"/>
    </row>
    <row r="11" spans="1:46" ht="100.8">
      <c r="A11" s="152" t="s">
        <v>611</v>
      </c>
      <c r="B11" s="152"/>
      <c r="C11" s="152"/>
      <c r="D11" s="152"/>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64"/>
      <c r="AS11" s="60"/>
      <c r="AT11" s="60"/>
    </row>
    <row r="12" spans="1:46">
      <c r="A12" s="60"/>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row>
    <row r="13" spans="1:46">
      <c r="A13" s="164" t="s">
        <v>656</v>
      </c>
      <c r="B13" s="60"/>
      <c r="C13" s="60"/>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row>
    <row r="14" spans="1:46" ht="331.2">
      <c r="A14" s="60">
        <v>1</v>
      </c>
      <c r="B14" s="60" t="s">
        <v>657</v>
      </c>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row>
    <row r="15" spans="1:46">
      <c r="A15" s="60"/>
      <c r="B15" s="60"/>
      <c r="C15" s="60"/>
      <c r="D15" s="60"/>
      <c r="E15" s="60"/>
      <c r="F15" s="60"/>
      <c r="G15" s="60"/>
      <c r="H15" s="60"/>
      <c r="I15" s="60"/>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row>
    <row r="16" spans="1:46">
      <c r="A16" s="60"/>
      <c r="B16" s="165"/>
      <c r="C16" s="162" t="s">
        <v>658</v>
      </c>
      <c r="D16" s="162" t="s">
        <v>659</v>
      </c>
      <c r="E16" s="162" t="s">
        <v>660</v>
      </c>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row>
    <row r="17" spans="1:46" ht="42">
      <c r="A17" s="60"/>
      <c r="B17" s="165" t="s">
        <v>661</v>
      </c>
      <c r="C17" s="162">
        <v>1</v>
      </c>
      <c r="D17" s="162" t="s">
        <v>662</v>
      </c>
      <c r="E17" s="166">
        <v>23</v>
      </c>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row>
    <row r="18" spans="1:46" ht="42">
      <c r="A18" s="60"/>
      <c r="B18" s="165" t="s">
        <v>663</v>
      </c>
      <c r="C18" s="162" t="s">
        <v>664</v>
      </c>
      <c r="D18" s="162" t="s">
        <v>665</v>
      </c>
      <c r="E18" s="166">
        <v>6</v>
      </c>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row>
    <row r="19" spans="1:46" ht="28.2">
      <c r="A19" s="60"/>
      <c r="B19" s="165" t="s">
        <v>666</v>
      </c>
      <c r="C19" s="162" t="s">
        <v>667</v>
      </c>
      <c r="D19" s="162" t="s">
        <v>665</v>
      </c>
      <c r="E19" s="166">
        <v>11</v>
      </c>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row>
    <row r="20" spans="1:46" ht="28.2">
      <c r="A20" s="60"/>
      <c r="B20" s="165" t="s">
        <v>668</v>
      </c>
      <c r="C20" s="162" t="s">
        <v>667</v>
      </c>
      <c r="D20" s="162" t="s">
        <v>665</v>
      </c>
      <c r="E20" s="166">
        <v>1</v>
      </c>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row>
    <row r="21" spans="1:46" ht="55.8">
      <c r="A21" s="60"/>
      <c r="B21" s="165" t="s">
        <v>669</v>
      </c>
      <c r="C21" s="162"/>
      <c r="D21" s="162" t="s">
        <v>662</v>
      </c>
      <c r="E21" s="166">
        <v>7350</v>
      </c>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row>
    <row r="22" spans="1:46" ht="55.8">
      <c r="A22" s="60"/>
      <c r="B22" s="165" t="s">
        <v>670</v>
      </c>
      <c r="C22" s="162"/>
      <c r="D22" s="162" t="s">
        <v>662</v>
      </c>
      <c r="E22" s="166">
        <v>6240</v>
      </c>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row>
    <row r="23" spans="1:46" ht="69.599999999999994">
      <c r="A23" s="60"/>
      <c r="B23" s="165" t="s">
        <v>671</v>
      </c>
      <c r="C23" s="162" t="s">
        <v>667</v>
      </c>
      <c r="D23" s="162" t="s">
        <v>665</v>
      </c>
      <c r="E23" s="166">
        <v>1820</v>
      </c>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row>
    <row r="24" spans="1:46" ht="55.8">
      <c r="A24" s="60"/>
      <c r="B24" s="165" t="s">
        <v>672</v>
      </c>
      <c r="C24" s="162" t="s">
        <v>673</v>
      </c>
      <c r="D24" s="162" t="s">
        <v>665</v>
      </c>
      <c r="E24" s="166">
        <v>16</v>
      </c>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row>
    <row r="25" spans="1:46" ht="28.2">
      <c r="A25" s="60"/>
      <c r="B25" s="165" t="s">
        <v>674</v>
      </c>
      <c r="C25" s="162"/>
      <c r="D25" s="162" t="s">
        <v>675</v>
      </c>
      <c r="E25" s="166">
        <v>120</v>
      </c>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row>
    <row r="26" spans="1:46" ht="28.2">
      <c r="A26" s="60"/>
      <c r="B26" s="165" t="s">
        <v>676</v>
      </c>
      <c r="C26" s="162"/>
      <c r="D26" s="162" t="s">
        <v>675</v>
      </c>
      <c r="E26" s="166">
        <v>250</v>
      </c>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row>
    <row r="27" spans="1:46" ht="28.2">
      <c r="A27" s="60"/>
      <c r="B27" s="165" t="s">
        <v>677</v>
      </c>
      <c r="C27" s="162"/>
      <c r="D27" s="162" t="s">
        <v>675</v>
      </c>
      <c r="E27" s="166">
        <v>140</v>
      </c>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row>
    <row r="28" spans="1:46" ht="28.2">
      <c r="A28" s="60"/>
      <c r="B28" s="165" t="s">
        <v>678</v>
      </c>
      <c r="C28" s="162"/>
      <c r="D28" s="162" t="s">
        <v>662</v>
      </c>
      <c r="E28" s="166">
        <v>8900</v>
      </c>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row>
    <row r="29" spans="1:46">
      <c r="A29" s="60"/>
      <c r="B29" s="60"/>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row>
    <row r="30" spans="1:46">
      <c r="A30" s="60">
        <v>2</v>
      </c>
      <c r="B30" s="167" t="s">
        <v>679</v>
      </c>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row>
    <row r="31" spans="1:46" ht="216">
      <c r="A31" s="60"/>
      <c r="B31" s="60" t="s">
        <v>680</v>
      </c>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row>
    <row r="32" spans="1:46" ht="187.2">
      <c r="A32" s="60"/>
      <c r="B32" s="60" t="s">
        <v>681</v>
      </c>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row>
    <row r="33" spans="1:46" ht="259.2">
      <c r="A33" s="60"/>
      <c r="B33" s="60" t="s">
        <v>682</v>
      </c>
      <c r="C33" s="60"/>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c r="AQ33" s="60"/>
      <c r="AR33" s="60"/>
      <c r="AS33" s="60"/>
      <c r="AT33" s="60"/>
    </row>
    <row r="34" spans="1:46" ht="259.2">
      <c r="A34" s="60"/>
      <c r="B34" s="60" t="s">
        <v>683</v>
      </c>
      <c r="C34" s="60"/>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c r="AP34" s="60"/>
      <c r="AQ34" s="60"/>
      <c r="AR34" s="60"/>
      <c r="AS34" s="60"/>
      <c r="AT34" s="60"/>
    </row>
  </sheetData>
  <mergeCells count="16">
    <mergeCell ref="A6:AR7"/>
    <mergeCell ref="A1:AG1"/>
    <mergeCell ref="AH1:AH3"/>
    <mergeCell ref="AI1:AL1"/>
    <mergeCell ref="AM1:AM4"/>
    <mergeCell ref="AO1:AO4"/>
    <mergeCell ref="AQ1:AQ4"/>
    <mergeCell ref="A2:C3"/>
    <mergeCell ref="AI2:AI3"/>
    <mergeCell ref="AJ2:AJ3"/>
    <mergeCell ref="AK2:AK3"/>
    <mergeCell ref="AL2:AL3"/>
    <mergeCell ref="AN2:AN3"/>
    <mergeCell ref="AP2:AP3"/>
    <mergeCell ref="AR2:AR3"/>
    <mergeCell ref="E4:AG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35F8E-C7DF-494F-8CEE-CE3BE02DF52F}">
  <sheetPr>
    <tabColor theme="7" tint="0.39997558519241921"/>
  </sheetPr>
  <dimension ref="A1"/>
  <sheetViews>
    <sheetView workbookViewId="0"/>
  </sheetViews>
  <sheetFormatPr defaultColWidth="11.19921875" defaultRowHeight="15.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3F14D-485F-594A-96D8-E71FB8EA590A}">
  <sheetPr>
    <tabColor theme="5" tint="0.39997558519241921"/>
  </sheetPr>
  <dimension ref="A1"/>
  <sheetViews>
    <sheetView workbookViewId="0"/>
  </sheetViews>
  <sheetFormatPr defaultColWidth="11.19921875" defaultRowHeight="15.6"/>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894D-DF3F-8A4A-8433-DEAC00161F17}">
  <sheetPr>
    <tabColor theme="7" tint="0.39997558519241921"/>
  </sheetPr>
  <dimension ref="A1"/>
  <sheetViews>
    <sheetView workbookViewId="0"/>
  </sheetViews>
  <sheetFormatPr defaultColWidth="11.19921875" defaultRowHeight="15.6"/>
  <sheetData>
    <row r="1" spans="1:1">
      <c r="A1" s="170" t="s">
        <v>684</v>
      </c>
    </row>
  </sheetData>
  <hyperlinks>
    <hyperlink ref="A1" location="'3. CDHB'!A1" display="See CDHB" xr:uid="{D91B4BA3-317F-6D40-8157-096529F3D438}"/>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CC21D-2A1D-8645-8504-44291E88A2A8}">
  <sheetPr>
    <tabColor theme="7" tint="0.39997558519241921"/>
  </sheetPr>
  <dimension ref="A1"/>
  <sheetViews>
    <sheetView workbookViewId="0"/>
  </sheetViews>
  <sheetFormatPr defaultColWidth="11.19921875" defaultRowHeight="15.6"/>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A4056-A525-0045-9004-DC67AFB33054}">
  <sheetPr>
    <tabColor theme="9" tint="0.39997558519241921"/>
  </sheetPr>
  <dimension ref="A1:T577"/>
  <sheetViews>
    <sheetView workbookViewId="0">
      <selection activeCell="O18" sqref="O18"/>
    </sheetView>
  </sheetViews>
  <sheetFormatPr defaultColWidth="11.19921875" defaultRowHeight="15.6"/>
  <sheetData>
    <row r="1" spans="1:15" ht="41.4">
      <c r="A1" s="40" t="s">
        <v>207</v>
      </c>
      <c r="B1" s="40" t="s">
        <v>208</v>
      </c>
      <c r="C1" s="40" t="s">
        <v>209</v>
      </c>
      <c r="D1" s="40" t="s">
        <v>210</v>
      </c>
      <c r="E1" s="40" t="s">
        <v>211</v>
      </c>
      <c r="F1" s="41" t="s">
        <v>212</v>
      </c>
      <c r="G1" s="40" t="s">
        <v>213</v>
      </c>
      <c r="H1" s="40" t="s">
        <v>214</v>
      </c>
      <c r="I1" s="40" t="s">
        <v>215</v>
      </c>
      <c r="J1" s="40" t="s">
        <v>216</v>
      </c>
      <c r="K1" s="40" t="s">
        <v>217</v>
      </c>
      <c r="L1" s="40" t="s">
        <v>218</v>
      </c>
      <c r="M1" s="40" t="s">
        <v>219</v>
      </c>
      <c r="N1" s="40" t="s">
        <v>220</v>
      </c>
      <c r="O1" s="40" t="s">
        <v>221</v>
      </c>
    </row>
    <row r="2" spans="1:15">
      <c r="A2" s="42">
        <v>252591</v>
      </c>
      <c r="B2" s="42" t="s">
        <v>12</v>
      </c>
      <c r="C2" s="42" t="s">
        <v>222</v>
      </c>
      <c r="D2" s="42" t="s">
        <v>223</v>
      </c>
      <c r="E2" s="42" t="s">
        <v>224</v>
      </c>
      <c r="F2" s="43">
        <v>43891</v>
      </c>
      <c r="G2" s="45">
        <v>3500</v>
      </c>
      <c r="H2" s="42" t="s">
        <v>225</v>
      </c>
      <c r="I2" s="42" t="s">
        <v>225</v>
      </c>
      <c r="J2" s="42" t="s">
        <v>225</v>
      </c>
      <c r="K2" s="45">
        <v>3500</v>
      </c>
      <c r="L2" s="42" t="s">
        <v>225</v>
      </c>
      <c r="M2" s="42" t="s">
        <v>225</v>
      </c>
      <c r="N2" s="42" t="s">
        <v>225</v>
      </c>
      <c r="O2" s="45">
        <v>3500</v>
      </c>
    </row>
    <row r="3" spans="1:15">
      <c r="A3" s="46">
        <v>252591</v>
      </c>
      <c r="B3" s="46" t="s">
        <v>12</v>
      </c>
      <c r="C3" s="46" t="s">
        <v>222</v>
      </c>
      <c r="D3" s="46" t="s">
        <v>223</v>
      </c>
      <c r="E3" s="46" t="s">
        <v>224</v>
      </c>
      <c r="F3" s="47">
        <v>44105</v>
      </c>
      <c r="G3" s="48">
        <v>3500</v>
      </c>
      <c r="H3" s="46" t="s">
        <v>225</v>
      </c>
      <c r="I3" s="46">
        <v>-500</v>
      </c>
      <c r="J3" s="46" t="s">
        <v>225</v>
      </c>
      <c r="K3" s="48">
        <v>3000</v>
      </c>
      <c r="L3" s="46" t="s">
        <v>225</v>
      </c>
      <c r="M3" s="46" t="s">
        <v>225</v>
      </c>
      <c r="N3" s="46" t="s">
        <v>225</v>
      </c>
      <c r="O3" s="48">
        <v>3000</v>
      </c>
    </row>
    <row r="4" spans="1:15">
      <c r="A4" s="42">
        <v>252591</v>
      </c>
      <c r="B4" s="42" t="s">
        <v>12</v>
      </c>
      <c r="C4" s="42" t="s">
        <v>222</v>
      </c>
      <c r="D4" s="42" t="s">
        <v>223</v>
      </c>
      <c r="E4" s="42" t="s">
        <v>224</v>
      </c>
      <c r="F4" s="42" t="s">
        <v>226</v>
      </c>
      <c r="G4" s="45">
        <v>3000</v>
      </c>
      <c r="H4" s="45">
        <v>3000</v>
      </c>
      <c r="I4" s="45">
        <v>-1100</v>
      </c>
      <c r="J4" s="42" t="s">
        <v>225</v>
      </c>
      <c r="K4" s="45">
        <v>4900</v>
      </c>
      <c r="L4" s="42" t="s">
        <v>225</v>
      </c>
      <c r="M4" s="42" t="s">
        <v>225</v>
      </c>
      <c r="N4" s="42" t="s">
        <v>225</v>
      </c>
      <c r="O4" s="45">
        <v>4900</v>
      </c>
    </row>
    <row r="5" spans="1:15">
      <c r="A5" s="46">
        <v>252591</v>
      </c>
      <c r="B5" s="46" t="s">
        <v>12</v>
      </c>
      <c r="C5" s="46" t="s">
        <v>222</v>
      </c>
      <c r="D5" s="46" t="s">
        <v>223</v>
      </c>
      <c r="E5" s="46" t="s">
        <v>224</v>
      </c>
      <c r="F5" s="46" t="s">
        <v>227</v>
      </c>
      <c r="G5" s="48">
        <v>4900</v>
      </c>
      <c r="H5" s="48">
        <v>6000</v>
      </c>
      <c r="I5" s="48">
        <v>-1000</v>
      </c>
      <c r="J5" s="46">
        <v>200</v>
      </c>
      <c r="K5" s="48">
        <v>10100</v>
      </c>
      <c r="L5" s="46" t="s">
        <v>225</v>
      </c>
      <c r="M5" s="46" t="s">
        <v>225</v>
      </c>
      <c r="N5" s="46" t="s">
        <v>225</v>
      </c>
      <c r="O5" s="48">
        <v>10100</v>
      </c>
    </row>
    <row r="6" spans="1:15">
      <c r="A6" s="42">
        <v>252591</v>
      </c>
      <c r="B6" s="42" t="s">
        <v>12</v>
      </c>
      <c r="C6" s="42" t="s">
        <v>222</v>
      </c>
      <c r="D6" s="42" t="s">
        <v>223</v>
      </c>
      <c r="E6" s="42" t="s">
        <v>224</v>
      </c>
      <c r="F6" s="42" t="s">
        <v>228</v>
      </c>
      <c r="G6" s="45">
        <v>10100</v>
      </c>
      <c r="H6" s="42" t="s">
        <v>225</v>
      </c>
      <c r="I6" s="45">
        <v>-1600</v>
      </c>
      <c r="J6" s="42">
        <v>-200</v>
      </c>
      <c r="K6" s="45">
        <v>8300</v>
      </c>
      <c r="L6" s="42" t="s">
        <v>225</v>
      </c>
      <c r="M6" s="42" t="s">
        <v>225</v>
      </c>
      <c r="N6" s="42" t="s">
        <v>225</v>
      </c>
      <c r="O6" s="45">
        <v>8300</v>
      </c>
    </row>
    <row r="7" spans="1:15">
      <c r="A7" s="46">
        <v>252591</v>
      </c>
      <c r="B7" s="46" t="s">
        <v>12</v>
      </c>
      <c r="C7" s="46" t="s">
        <v>222</v>
      </c>
      <c r="D7" s="46" t="s">
        <v>223</v>
      </c>
      <c r="E7" s="46" t="s">
        <v>224</v>
      </c>
      <c r="F7" s="47">
        <v>44014</v>
      </c>
      <c r="G7" s="48">
        <v>8300</v>
      </c>
      <c r="H7" s="46" t="s">
        <v>225</v>
      </c>
      <c r="I7" s="48">
        <v>-1100</v>
      </c>
      <c r="J7" s="46" t="s">
        <v>225</v>
      </c>
      <c r="K7" s="48">
        <v>7200</v>
      </c>
      <c r="L7" s="46" t="s">
        <v>225</v>
      </c>
      <c r="M7" s="46" t="s">
        <v>225</v>
      </c>
      <c r="N7" s="46" t="s">
        <v>225</v>
      </c>
      <c r="O7" s="48">
        <v>7200</v>
      </c>
    </row>
    <row r="8" spans="1:15">
      <c r="A8" s="42">
        <v>252591</v>
      </c>
      <c r="B8" s="42" t="s">
        <v>12</v>
      </c>
      <c r="C8" s="42" t="s">
        <v>222</v>
      </c>
      <c r="D8" s="42" t="s">
        <v>223</v>
      </c>
      <c r="E8" s="42" t="s">
        <v>224</v>
      </c>
      <c r="F8" s="42" t="s">
        <v>229</v>
      </c>
      <c r="G8" s="45">
        <v>7200</v>
      </c>
      <c r="H8" s="42" t="s">
        <v>225</v>
      </c>
      <c r="I8" s="42">
        <v>-600</v>
      </c>
      <c r="J8" s="42" t="s">
        <v>225</v>
      </c>
      <c r="K8" s="45">
        <v>6600</v>
      </c>
      <c r="L8" s="42" t="s">
        <v>225</v>
      </c>
      <c r="M8" s="42" t="s">
        <v>225</v>
      </c>
      <c r="N8" s="42" t="s">
        <v>225</v>
      </c>
      <c r="O8" s="45">
        <v>6600</v>
      </c>
    </row>
    <row r="9" spans="1:15">
      <c r="A9" s="46">
        <v>252591</v>
      </c>
      <c r="B9" s="46" t="s">
        <v>12</v>
      </c>
      <c r="C9" s="46" t="s">
        <v>222</v>
      </c>
      <c r="D9" s="46" t="s">
        <v>223</v>
      </c>
      <c r="E9" s="46" t="s">
        <v>224</v>
      </c>
      <c r="F9" s="46" t="s">
        <v>230</v>
      </c>
      <c r="G9" s="48">
        <v>6600</v>
      </c>
      <c r="H9" s="46" t="s">
        <v>225</v>
      </c>
      <c r="I9" s="46">
        <v>-600</v>
      </c>
      <c r="J9" s="46" t="s">
        <v>225</v>
      </c>
      <c r="K9" s="48">
        <v>6000</v>
      </c>
      <c r="L9" s="46" t="s">
        <v>225</v>
      </c>
      <c r="M9" s="46" t="s">
        <v>225</v>
      </c>
      <c r="N9" s="46" t="s">
        <v>225</v>
      </c>
      <c r="O9" s="48">
        <v>6000</v>
      </c>
    </row>
    <row r="10" spans="1:15">
      <c r="A10" s="42">
        <v>252591</v>
      </c>
      <c r="B10" s="42" t="s">
        <v>12</v>
      </c>
      <c r="C10" s="42" t="s">
        <v>222</v>
      </c>
      <c r="D10" s="42" t="s">
        <v>223</v>
      </c>
      <c r="E10" s="42" t="s">
        <v>224</v>
      </c>
      <c r="F10" s="42" t="s">
        <v>231</v>
      </c>
      <c r="G10" s="45">
        <v>6000</v>
      </c>
      <c r="H10" s="42" t="s">
        <v>225</v>
      </c>
      <c r="I10" s="42">
        <v>-700</v>
      </c>
      <c r="J10" s="42" t="s">
        <v>225</v>
      </c>
      <c r="K10" s="45">
        <v>5300</v>
      </c>
      <c r="L10" s="42" t="s">
        <v>225</v>
      </c>
      <c r="M10" s="42" t="s">
        <v>225</v>
      </c>
      <c r="N10" s="42" t="s">
        <v>225</v>
      </c>
      <c r="O10" s="45">
        <v>5300</v>
      </c>
    </row>
    <row r="11" spans="1:15">
      <c r="A11" s="46">
        <v>252591</v>
      </c>
      <c r="B11" s="46" t="s">
        <v>12</v>
      </c>
      <c r="C11" s="46" t="s">
        <v>222</v>
      </c>
      <c r="D11" s="46" t="s">
        <v>223</v>
      </c>
      <c r="E11" s="46" t="s">
        <v>224</v>
      </c>
      <c r="F11" s="47">
        <v>43985</v>
      </c>
      <c r="G11" s="48">
        <v>5300</v>
      </c>
      <c r="H11" s="48">
        <v>3000</v>
      </c>
      <c r="I11" s="46">
        <v>-800</v>
      </c>
      <c r="J11" s="46" t="s">
        <v>225</v>
      </c>
      <c r="K11" s="48">
        <v>7500</v>
      </c>
      <c r="L11" s="46" t="s">
        <v>225</v>
      </c>
      <c r="M11" s="46" t="s">
        <v>225</v>
      </c>
      <c r="N11" s="46" t="s">
        <v>225</v>
      </c>
      <c r="O11" s="48">
        <v>7500</v>
      </c>
    </row>
    <row r="12" spans="1:15">
      <c r="A12" s="42">
        <v>252591</v>
      </c>
      <c r="B12" s="42" t="s">
        <v>12</v>
      </c>
      <c r="C12" s="42" t="s">
        <v>222</v>
      </c>
      <c r="D12" s="42" t="s">
        <v>223</v>
      </c>
      <c r="E12" s="42" t="s">
        <v>224</v>
      </c>
      <c r="F12" s="42" t="s">
        <v>232</v>
      </c>
      <c r="G12" s="45">
        <v>7500</v>
      </c>
      <c r="H12" s="42" t="s">
        <v>225</v>
      </c>
      <c r="I12" s="45">
        <v>-1000</v>
      </c>
      <c r="J12" s="42" t="s">
        <v>225</v>
      </c>
      <c r="K12" s="45">
        <v>6500</v>
      </c>
      <c r="L12" s="42" t="s">
        <v>225</v>
      </c>
      <c r="M12" s="42" t="s">
        <v>225</v>
      </c>
      <c r="N12" s="42" t="s">
        <v>225</v>
      </c>
      <c r="O12" s="45">
        <v>6500</v>
      </c>
    </row>
    <row r="13" spans="1:15">
      <c r="A13" s="46">
        <v>252591</v>
      </c>
      <c r="B13" s="46" t="s">
        <v>12</v>
      </c>
      <c r="C13" s="46" t="s">
        <v>222</v>
      </c>
      <c r="D13" s="46" t="s">
        <v>223</v>
      </c>
      <c r="E13" s="46" t="s">
        <v>224</v>
      </c>
      <c r="F13" s="46" t="s">
        <v>233</v>
      </c>
      <c r="G13" s="48">
        <v>6500</v>
      </c>
      <c r="H13" s="48">
        <v>3000</v>
      </c>
      <c r="I13" s="48">
        <v>-1100</v>
      </c>
      <c r="J13" s="46" t="s">
        <v>225</v>
      </c>
      <c r="K13" s="48">
        <v>8400</v>
      </c>
      <c r="L13" s="46" t="s">
        <v>225</v>
      </c>
      <c r="M13" s="46" t="s">
        <v>225</v>
      </c>
      <c r="N13" s="46" t="s">
        <v>225</v>
      </c>
      <c r="O13" s="48">
        <v>8400</v>
      </c>
    </row>
    <row r="14" spans="1:15">
      <c r="A14" s="42">
        <v>252591</v>
      </c>
      <c r="B14" s="42" t="s">
        <v>12</v>
      </c>
      <c r="C14" s="42" t="s">
        <v>222</v>
      </c>
      <c r="D14" s="42" t="s">
        <v>223</v>
      </c>
      <c r="E14" s="42" t="s">
        <v>224</v>
      </c>
      <c r="F14" s="42" t="s">
        <v>234</v>
      </c>
      <c r="G14" s="45">
        <v>8400</v>
      </c>
      <c r="H14" s="42" t="s">
        <v>225</v>
      </c>
      <c r="I14" s="45">
        <v>-2000</v>
      </c>
      <c r="J14" s="42">
        <v>200</v>
      </c>
      <c r="K14" s="45">
        <v>6600</v>
      </c>
      <c r="L14" s="42" t="s">
        <v>225</v>
      </c>
      <c r="M14" s="42" t="s">
        <v>225</v>
      </c>
      <c r="N14" s="42" t="s">
        <v>225</v>
      </c>
      <c r="O14" s="45">
        <v>6600</v>
      </c>
    </row>
    <row r="15" spans="1:15">
      <c r="A15" s="46">
        <v>252591</v>
      </c>
      <c r="B15" s="46" t="s">
        <v>12</v>
      </c>
      <c r="C15" s="46" t="s">
        <v>222</v>
      </c>
      <c r="D15" s="46" t="s">
        <v>223</v>
      </c>
      <c r="E15" s="46" t="s">
        <v>224</v>
      </c>
      <c r="F15" s="47">
        <v>43894</v>
      </c>
      <c r="G15" s="48">
        <v>6600</v>
      </c>
      <c r="H15" s="48">
        <v>9000</v>
      </c>
      <c r="I15" s="48">
        <v>-4000</v>
      </c>
      <c r="J15" s="46">
        <v>-200</v>
      </c>
      <c r="K15" s="48">
        <v>11400</v>
      </c>
      <c r="L15" s="46" t="s">
        <v>225</v>
      </c>
      <c r="M15" s="46" t="s">
        <v>225</v>
      </c>
      <c r="N15" s="46" t="s">
        <v>225</v>
      </c>
      <c r="O15" s="48">
        <v>11400</v>
      </c>
    </row>
    <row r="16" spans="1:15">
      <c r="A16" s="42">
        <v>252591</v>
      </c>
      <c r="B16" s="42" t="s">
        <v>12</v>
      </c>
      <c r="C16" s="42" t="s">
        <v>222</v>
      </c>
      <c r="D16" s="42" t="s">
        <v>223</v>
      </c>
      <c r="E16" s="42" t="s">
        <v>224</v>
      </c>
      <c r="F16" s="43">
        <v>44108</v>
      </c>
      <c r="G16" s="45">
        <v>11400</v>
      </c>
      <c r="H16" s="42" t="s">
        <v>225</v>
      </c>
      <c r="I16" s="45">
        <v>-2100</v>
      </c>
      <c r="J16" s="42" t="s">
        <v>225</v>
      </c>
      <c r="K16" s="45">
        <v>9300</v>
      </c>
      <c r="L16" s="42" t="s">
        <v>225</v>
      </c>
      <c r="M16" s="42" t="s">
        <v>225</v>
      </c>
      <c r="N16" s="42" t="s">
        <v>225</v>
      </c>
      <c r="O16" s="45">
        <v>9300</v>
      </c>
    </row>
    <row r="17" spans="1:15">
      <c r="A17" s="46">
        <v>252591</v>
      </c>
      <c r="B17" s="46" t="s">
        <v>12</v>
      </c>
      <c r="C17" s="46" t="s">
        <v>222</v>
      </c>
      <c r="D17" s="46" t="s">
        <v>223</v>
      </c>
      <c r="E17" s="46" t="s">
        <v>224</v>
      </c>
      <c r="F17" s="46" t="s">
        <v>235</v>
      </c>
      <c r="G17" s="48">
        <v>9300</v>
      </c>
      <c r="H17" s="46" t="s">
        <v>225</v>
      </c>
      <c r="I17" s="48">
        <v>-1500</v>
      </c>
      <c r="J17" s="46">
        <v>200</v>
      </c>
      <c r="K17" s="48">
        <v>8000</v>
      </c>
      <c r="L17" s="46" t="s">
        <v>225</v>
      </c>
      <c r="M17" s="46" t="s">
        <v>225</v>
      </c>
      <c r="N17" s="46" t="s">
        <v>225</v>
      </c>
      <c r="O17" s="48">
        <v>8000</v>
      </c>
    </row>
    <row r="18" spans="1:15">
      <c r="A18" s="46"/>
      <c r="B18" s="46"/>
      <c r="C18" s="46"/>
      <c r="D18" s="46"/>
      <c r="E18" s="46"/>
      <c r="F18" s="46"/>
      <c r="G18" s="48"/>
      <c r="H18" s="46"/>
      <c r="I18" s="48"/>
      <c r="J18" s="46"/>
      <c r="K18" s="48"/>
      <c r="L18" s="46"/>
      <c r="M18" s="46"/>
      <c r="N18" s="46"/>
      <c r="O18" s="172">
        <f>O2+O3+O4+O5+O6+O7+O8+O9+O10+O11+O12+O13+O14+O15+O16+O17</f>
        <v>112600</v>
      </c>
    </row>
    <row r="19" spans="1:15">
      <c r="A19" s="42">
        <v>253759</v>
      </c>
      <c r="B19" s="42" t="s">
        <v>14</v>
      </c>
      <c r="C19" s="42" t="s">
        <v>222</v>
      </c>
      <c r="D19" s="42" t="s">
        <v>236</v>
      </c>
      <c r="E19" s="42" t="s">
        <v>237</v>
      </c>
      <c r="F19" s="43">
        <v>43891</v>
      </c>
      <c r="G19" s="42">
        <v>910</v>
      </c>
      <c r="H19" s="42" t="s">
        <v>225</v>
      </c>
      <c r="I19" s="42" t="s">
        <v>225</v>
      </c>
      <c r="J19" s="42" t="s">
        <v>225</v>
      </c>
      <c r="K19" s="42">
        <v>910</v>
      </c>
      <c r="L19" s="42" t="s">
        <v>225</v>
      </c>
      <c r="M19" s="42" t="s">
        <v>225</v>
      </c>
      <c r="N19" s="42" t="s">
        <v>225</v>
      </c>
      <c r="O19" s="42">
        <v>910</v>
      </c>
    </row>
    <row r="20" spans="1:15">
      <c r="A20" s="46">
        <v>253759</v>
      </c>
      <c r="B20" s="46" t="s">
        <v>14</v>
      </c>
      <c r="C20" s="46" t="s">
        <v>222</v>
      </c>
      <c r="D20" s="46" t="s">
        <v>236</v>
      </c>
      <c r="E20" s="46" t="s">
        <v>237</v>
      </c>
      <c r="F20" s="47">
        <v>44105</v>
      </c>
      <c r="G20" s="46">
        <v>910</v>
      </c>
      <c r="H20" s="46" t="s">
        <v>225</v>
      </c>
      <c r="I20" s="46">
        <v>-210</v>
      </c>
      <c r="J20" s="46" t="s">
        <v>225</v>
      </c>
      <c r="K20" s="46">
        <v>700</v>
      </c>
      <c r="L20" s="46" t="s">
        <v>225</v>
      </c>
      <c r="M20" s="46" t="s">
        <v>225</v>
      </c>
      <c r="N20" s="46" t="s">
        <v>225</v>
      </c>
      <c r="O20" s="46">
        <v>700</v>
      </c>
    </row>
    <row r="21" spans="1:15">
      <c r="A21" s="42">
        <v>253759</v>
      </c>
      <c r="B21" s="42" t="s">
        <v>14</v>
      </c>
      <c r="C21" s="42" t="s">
        <v>222</v>
      </c>
      <c r="D21" s="42" t="s">
        <v>236</v>
      </c>
      <c r="E21" s="42" t="s">
        <v>237</v>
      </c>
      <c r="F21" s="42" t="s">
        <v>226</v>
      </c>
      <c r="G21" s="42">
        <v>700</v>
      </c>
      <c r="H21" s="42">
        <v>840</v>
      </c>
      <c r="I21" s="42">
        <v>-70</v>
      </c>
      <c r="J21" s="42" t="s">
        <v>225</v>
      </c>
      <c r="K21" s="45">
        <v>1470</v>
      </c>
      <c r="L21" s="42" t="s">
        <v>225</v>
      </c>
      <c r="M21" s="42" t="s">
        <v>225</v>
      </c>
      <c r="N21" s="42" t="s">
        <v>225</v>
      </c>
      <c r="O21" s="45">
        <v>1470</v>
      </c>
    </row>
    <row r="22" spans="1:15">
      <c r="A22" s="46">
        <v>253759</v>
      </c>
      <c r="B22" s="46" t="s">
        <v>14</v>
      </c>
      <c r="C22" s="46" t="s">
        <v>222</v>
      </c>
      <c r="D22" s="46" t="s">
        <v>236</v>
      </c>
      <c r="E22" s="46" t="s">
        <v>237</v>
      </c>
      <c r="F22" s="46" t="s">
        <v>227</v>
      </c>
      <c r="G22" s="48">
        <v>1470</v>
      </c>
      <c r="H22" s="46">
        <v>210</v>
      </c>
      <c r="I22" s="46">
        <v>-315</v>
      </c>
      <c r="J22" s="46">
        <v>140</v>
      </c>
      <c r="K22" s="48">
        <v>1505</v>
      </c>
      <c r="L22" s="46" t="s">
        <v>225</v>
      </c>
      <c r="M22" s="46" t="s">
        <v>225</v>
      </c>
      <c r="N22" s="46" t="s">
        <v>225</v>
      </c>
      <c r="O22" s="48">
        <v>1505</v>
      </c>
    </row>
    <row r="23" spans="1:15">
      <c r="A23" s="42">
        <v>253759</v>
      </c>
      <c r="B23" s="42" t="s">
        <v>14</v>
      </c>
      <c r="C23" s="42" t="s">
        <v>222</v>
      </c>
      <c r="D23" s="42" t="s">
        <v>236</v>
      </c>
      <c r="E23" s="42" t="s">
        <v>237</v>
      </c>
      <c r="F23" s="42" t="s">
        <v>228</v>
      </c>
      <c r="G23" s="45">
        <v>1505</v>
      </c>
      <c r="H23" s="42" t="s">
        <v>225</v>
      </c>
      <c r="I23" s="42">
        <v>-840</v>
      </c>
      <c r="J23" s="42">
        <v>-140</v>
      </c>
      <c r="K23" s="42">
        <v>525</v>
      </c>
      <c r="L23" s="42" t="s">
        <v>225</v>
      </c>
      <c r="M23" s="42" t="s">
        <v>225</v>
      </c>
      <c r="N23" s="42" t="s">
        <v>225</v>
      </c>
      <c r="O23" s="42">
        <v>525</v>
      </c>
    </row>
    <row r="24" spans="1:15">
      <c r="A24" s="46">
        <v>253759</v>
      </c>
      <c r="B24" s="46" t="s">
        <v>14</v>
      </c>
      <c r="C24" s="46" t="s">
        <v>222</v>
      </c>
      <c r="D24" s="46" t="s">
        <v>236</v>
      </c>
      <c r="E24" s="46" t="s">
        <v>237</v>
      </c>
      <c r="F24" s="47">
        <v>44014</v>
      </c>
      <c r="G24" s="46">
        <v>525</v>
      </c>
      <c r="H24" s="48">
        <v>5040</v>
      </c>
      <c r="I24" s="46">
        <v>-630</v>
      </c>
      <c r="J24" s="46" t="s">
        <v>225</v>
      </c>
      <c r="K24" s="48">
        <v>4935</v>
      </c>
      <c r="L24" s="46" t="s">
        <v>225</v>
      </c>
      <c r="M24" s="46" t="s">
        <v>225</v>
      </c>
      <c r="N24" s="46" t="s">
        <v>225</v>
      </c>
      <c r="O24" s="48">
        <v>4935</v>
      </c>
    </row>
    <row r="25" spans="1:15">
      <c r="A25" s="42">
        <v>253759</v>
      </c>
      <c r="B25" s="42" t="s">
        <v>14</v>
      </c>
      <c r="C25" s="42" t="s">
        <v>222</v>
      </c>
      <c r="D25" s="42" t="s">
        <v>236</v>
      </c>
      <c r="E25" s="42" t="s">
        <v>237</v>
      </c>
      <c r="F25" s="42" t="s">
        <v>229</v>
      </c>
      <c r="G25" s="45">
        <v>4935</v>
      </c>
      <c r="H25" s="45">
        <v>2415</v>
      </c>
      <c r="I25" s="42">
        <v>-700</v>
      </c>
      <c r="J25" s="42" t="s">
        <v>225</v>
      </c>
      <c r="K25" s="45">
        <v>6650</v>
      </c>
      <c r="L25" s="42" t="s">
        <v>225</v>
      </c>
      <c r="M25" s="42" t="s">
        <v>225</v>
      </c>
      <c r="N25" s="42" t="s">
        <v>225</v>
      </c>
      <c r="O25" s="45">
        <v>6650</v>
      </c>
    </row>
    <row r="26" spans="1:15">
      <c r="A26" s="46">
        <v>253759</v>
      </c>
      <c r="B26" s="46" t="s">
        <v>14</v>
      </c>
      <c r="C26" s="46" t="s">
        <v>222</v>
      </c>
      <c r="D26" s="46" t="s">
        <v>236</v>
      </c>
      <c r="E26" s="46" t="s">
        <v>237</v>
      </c>
      <c r="F26" s="46" t="s">
        <v>230</v>
      </c>
      <c r="G26" s="48">
        <v>6650</v>
      </c>
      <c r="H26" s="46">
        <v>840</v>
      </c>
      <c r="I26" s="46">
        <v>-490</v>
      </c>
      <c r="J26" s="46" t="s">
        <v>225</v>
      </c>
      <c r="K26" s="48">
        <v>7000</v>
      </c>
      <c r="L26" s="46" t="s">
        <v>225</v>
      </c>
      <c r="M26" s="46" t="s">
        <v>225</v>
      </c>
      <c r="N26" s="46" t="s">
        <v>225</v>
      </c>
      <c r="O26" s="48">
        <v>7000</v>
      </c>
    </row>
    <row r="27" spans="1:15">
      <c r="A27" s="42">
        <v>253759</v>
      </c>
      <c r="B27" s="42" t="s">
        <v>14</v>
      </c>
      <c r="C27" s="42" t="s">
        <v>222</v>
      </c>
      <c r="D27" s="42" t="s">
        <v>236</v>
      </c>
      <c r="E27" s="42" t="s">
        <v>237</v>
      </c>
      <c r="F27" s="42" t="s">
        <v>231</v>
      </c>
      <c r="G27" s="45">
        <v>7000</v>
      </c>
      <c r="H27" s="42" t="s">
        <v>225</v>
      </c>
      <c r="I27" s="42">
        <v>-245</v>
      </c>
      <c r="J27" s="42">
        <v>70</v>
      </c>
      <c r="K27" s="45">
        <v>6825</v>
      </c>
      <c r="L27" s="42" t="s">
        <v>225</v>
      </c>
      <c r="M27" s="42" t="s">
        <v>225</v>
      </c>
      <c r="N27" s="42" t="s">
        <v>225</v>
      </c>
      <c r="O27" s="45">
        <v>6825</v>
      </c>
    </row>
    <row r="28" spans="1:15">
      <c r="A28" s="46">
        <v>253759</v>
      </c>
      <c r="B28" s="46" t="s">
        <v>14</v>
      </c>
      <c r="C28" s="46" t="s">
        <v>222</v>
      </c>
      <c r="D28" s="46" t="s">
        <v>236</v>
      </c>
      <c r="E28" s="46" t="s">
        <v>237</v>
      </c>
      <c r="F28" s="47">
        <v>43985</v>
      </c>
      <c r="G28" s="48">
        <v>6825</v>
      </c>
      <c r="H28" s="46" t="s">
        <v>225</v>
      </c>
      <c r="I28" s="48">
        <v>-1435</v>
      </c>
      <c r="J28" s="46" t="s">
        <v>225</v>
      </c>
      <c r="K28" s="48">
        <v>5390</v>
      </c>
      <c r="L28" s="46" t="s">
        <v>225</v>
      </c>
      <c r="M28" s="46" t="s">
        <v>225</v>
      </c>
      <c r="N28" s="46" t="s">
        <v>225</v>
      </c>
      <c r="O28" s="48">
        <v>5390</v>
      </c>
    </row>
    <row r="29" spans="1:15">
      <c r="A29" s="42">
        <v>253759</v>
      </c>
      <c r="B29" s="42" t="s">
        <v>14</v>
      </c>
      <c r="C29" s="42" t="s">
        <v>222</v>
      </c>
      <c r="D29" s="42" t="s">
        <v>236</v>
      </c>
      <c r="E29" s="42" t="s">
        <v>237</v>
      </c>
      <c r="F29" s="42" t="s">
        <v>232</v>
      </c>
      <c r="G29" s="45">
        <v>5390</v>
      </c>
      <c r="H29" s="45">
        <v>1050</v>
      </c>
      <c r="I29" s="42">
        <v>-700</v>
      </c>
      <c r="J29" s="42">
        <v>-70</v>
      </c>
      <c r="K29" s="45">
        <v>5670</v>
      </c>
      <c r="L29" s="42" t="s">
        <v>225</v>
      </c>
      <c r="M29" s="42" t="s">
        <v>225</v>
      </c>
      <c r="N29" s="42" t="s">
        <v>225</v>
      </c>
      <c r="O29" s="45">
        <v>5670</v>
      </c>
    </row>
    <row r="30" spans="1:15">
      <c r="A30" s="46">
        <v>253759</v>
      </c>
      <c r="B30" s="46" t="s">
        <v>14</v>
      </c>
      <c r="C30" s="46" t="s">
        <v>222</v>
      </c>
      <c r="D30" s="46" t="s">
        <v>236</v>
      </c>
      <c r="E30" s="46" t="s">
        <v>237</v>
      </c>
      <c r="F30" s="46" t="s">
        <v>233</v>
      </c>
      <c r="G30" s="48">
        <v>5670</v>
      </c>
      <c r="H30" s="46" t="s">
        <v>225</v>
      </c>
      <c r="I30" s="48">
        <v>-1295</v>
      </c>
      <c r="J30" s="46">
        <v>140</v>
      </c>
      <c r="K30" s="48">
        <v>4515</v>
      </c>
      <c r="L30" s="46" t="s">
        <v>225</v>
      </c>
      <c r="M30" s="46" t="s">
        <v>225</v>
      </c>
      <c r="N30" s="46" t="s">
        <v>225</v>
      </c>
      <c r="O30" s="48">
        <v>4515</v>
      </c>
    </row>
    <row r="31" spans="1:15">
      <c r="A31" s="42">
        <v>253759</v>
      </c>
      <c r="B31" s="42" t="s">
        <v>14</v>
      </c>
      <c r="C31" s="42" t="s">
        <v>222</v>
      </c>
      <c r="D31" s="42" t="s">
        <v>236</v>
      </c>
      <c r="E31" s="42" t="s">
        <v>237</v>
      </c>
      <c r="F31" s="42" t="s">
        <v>234</v>
      </c>
      <c r="G31" s="45">
        <v>4515</v>
      </c>
      <c r="H31" s="42" t="s">
        <v>225</v>
      </c>
      <c r="I31" s="45">
        <v>-1225</v>
      </c>
      <c r="J31" s="42">
        <v>70</v>
      </c>
      <c r="K31" s="45">
        <v>3360</v>
      </c>
      <c r="L31" s="42" t="s">
        <v>225</v>
      </c>
      <c r="M31" s="42" t="s">
        <v>225</v>
      </c>
      <c r="N31" s="42" t="s">
        <v>225</v>
      </c>
      <c r="O31" s="45">
        <v>3360</v>
      </c>
    </row>
    <row r="32" spans="1:15">
      <c r="A32" s="46">
        <v>253759</v>
      </c>
      <c r="B32" s="46" t="s">
        <v>14</v>
      </c>
      <c r="C32" s="46" t="s">
        <v>222</v>
      </c>
      <c r="D32" s="46" t="s">
        <v>236</v>
      </c>
      <c r="E32" s="46" t="s">
        <v>237</v>
      </c>
      <c r="F32" s="47">
        <v>43894</v>
      </c>
      <c r="G32" s="48">
        <v>3360</v>
      </c>
      <c r="H32" s="46" t="s">
        <v>225</v>
      </c>
      <c r="I32" s="46">
        <v>-560</v>
      </c>
      <c r="J32" s="46">
        <v>-140</v>
      </c>
      <c r="K32" s="48">
        <v>2660</v>
      </c>
      <c r="L32" s="46" t="s">
        <v>225</v>
      </c>
      <c r="M32" s="46" t="s">
        <v>225</v>
      </c>
      <c r="N32" s="46" t="s">
        <v>225</v>
      </c>
      <c r="O32" s="48">
        <v>2660</v>
      </c>
    </row>
    <row r="33" spans="1:15">
      <c r="A33" s="42">
        <v>253759</v>
      </c>
      <c r="B33" s="42" t="s">
        <v>14</v>
      </c>
      <c r="C33" s="42" t="s">
        <v>222</v>
      </c>
      <c r="D33" s="42" t="s">
        <v>236</v>
      </c>
      <c r="E33" s="42" t="s">
        <v>237</v>
      </c>
      <c r="F33" s="43">
        <v>44108</v>
      </c>
      <c r="G33" s="45">
        <v>2660</v>
      </c>
      <c r="H33" s="42">
        <v>700</v>
      </c>
      <c r="I33" s="45">
        <v>-1295</v>
      </c>
      <c r="J33" s="42">
        <v>105</v>
      </c>
      <c r="K33" s="45">
        <v>2170</v>
      </c>
      <c r="L33" s="42" t="s">
        <v>225</v>
      </c>
      <c r="M33" s="42" t="s">
        <v>225</v>
      </c>
      <c r="N33" s="42" t="s">
        <v>225</v>
      </c>
      <c r="O33" s="45">
        <v>2170</v>
      </c>
    </row>
    <row r="34" spans="1:15">
      <c r="A34" s="46">
        <v>253759</v>
      </c>
      <c r="B34" s="46" t="s">
        <v>14</v>
      </c>
      <c r="C34" s="46" t="s">
        <v>222</v>
      </c>
      <c r="D34" s="46" t="s">
        <v>236</v>
      </c>
      <c r="E34" s="46" t="s">
        <v>237</v>
      </c>
      <c r="F34" s="46" t="s">
        <v>235</v>
      </c>
      <c r="G34" s="48">
        <v>2170</v>
      </c>
      <c r="H34" s="46" t="s">
        <v>225</v>
      </c>
      <c r="I34" s="46">
        <v>-630</v>
      </c>
      <c r="J34" s="46" t="s">
        <v>225</v>
      </c>
      <c r="K34" s="48">
        <v>1540</v>
      </c>
      <c r="L34" s="46" t="s">
        <v>225</v>
      </c>
      <c r="M34" s="46" t="s">
        <v>225</v>
      </c>
      <c r="N34" s="46" t="s">
        <v>225</v>
      </c>
      <c r="O34" s="48">
        <v>1540</v>
      </c>
    </row>
    <row r="35" spans="1:15">
      <c r="A35" s="46"/>
      <c r="B35" s="46"/>
      <c r="C35" s="46"/>
      <c r="D35" s="46"/>
      <c r="E35" s="46"/>
      <c r="F35" s="46"/>
      <c r="G35" s="48"/>
      <c r="H35" s="46"/>
      <c r="I35" s="46"/>
      <c r="J35" s="46"/>
      <c r="K35" s="48"/>
      <c r="L35" s="46"/>
      <c r="M35" s="46"/>
      <c r="N35" s="46"/>
      <c r="O35" s="172">
        <f>O19+O20+O21+O22+O23+O24+O25+O26+O27+O28+O29+O30+O31+O32+O33+O34</f>
        <v>55825</v>
      </c>
    </row>
    <row r="36" spans="1:15">
      <c r="A36" s="42">
        <v>253764</v>
      </c>
      <c r="B36" s="42" t="s">
        <v>16</v>
      </c>
      <c r="C36" s="42" t="s">
        <v>222</v>
      </c>
      <c r="D36" s="42" t="s">
        <v>236</v>
      </c>
      <c r="E36" s="42" t="s">
        <v>238</v>
      </c>
      <c r="F36" s="43">
        <v>43891</v>
      </c>
      <c r="G36" s="45">
        <v>11500</v>
      </c>
      <c r="H36" s="45">
        <v>6000</v>
      </c>
      <c r="I36" s="42">
        <v>-100</v>
      </c>
      <c r="J36" s="45">
        <v>-5900</v>
      </c>
      <c r="K36" s="45">
        <v>11500</v>
      </c>
      <c r="L36" s="45">
        <v>50000</v>
      </c>
      <c r="M36" s="42" t="s">
        <v>225</v>
      </c>
      <c r="N36" s="45">
        <v>50000</v>
      </c>
      <c r="O36" s="45">
        <v>61500</v>
      </c>
    </row>
    <row r="37" spans="1:15">
      <c r="A37" s="46">
        <v>253764</v>
      </c>
      <c r="B37" s="46" t="s">
        <v>16</v>
      </c>
      <c r="C37" s="46" t="s">
        <v>222</v>
      </c>
      <c r="D37" s="46" t="s">
        <v>236</v>
      </c>
      <c r="E37" s="46" t="s">
        <v>238</v>
      </c>
      <c r="F37" s="47">
        <v>44105</v>
      </c>
      <c r="G37" s="48">
        <v>11500</v>
      </c>
      <c r="H37" s="46" t="s">
        <v>225</v>
      </c>
      <c r="I37" s="46">
        <v>-850</v>
      </c>
      <c r="J37" s="46" t="s">
        <v>225</v>
      </c>
      <c r="K37" s="48">
        <v>10650</v>
      </c>
      <c r="L37" s="48">
        <v>50000</v>
      </c>
      <c r="M37" s="46" t="s">
        <v>225</v>
      </c>
      <c r="N37" s="48">
        <v>50000</v>
      </c>
      <c r="O37" s="48">
        <v>60650</v>
      </c>
    </row>
    <row r="38" spans="1:15">
      <c r="A38" s="42">
        <v>253764</v>
      </c>
      <c r="B38" s="42" t="s">
        <v>16</v>
      </c>
      <c r="C38" s="42" t="s">
        <v>222</v>
      </c>
      <c r="D38" s="42" t="s">
        <v>236</v>
      </c>
      <c r="E38" s="42" t="s">
        <v>238</v>
      </c>
      <c r="F38" s="42" t="s">
        <v>226</v>
      </c>
      <c r="G38" s="45">
        <v>10650</v>
      </c>
      <c r="H38" s="42" t="s">
        <v>225</v>
      </c>
      <c r="I38" s="42">
        <v>-550</v>
      </c>
      <c r="J38" s="42" t="s">
        <v>225</v>
      </c>
      <c r="K38" s="45">
        <v>10100</v>
      </c>
      <c r="L38" s="45">
        <v>50000</v>
      </c>
      <c r="M38" s="42" t="s">
        <v>225</v>
      </c>
      <c r="N38" s="45">
        <v>50000</v>
      </c>
      <c r="O38" s="45">
        <v>60100</v>
      </c>
    </row>
    <row r="39" spans="1:15">
      <c r="A39" s="46">
        <v>253764</v>
      </c>
      <c r="B39" s="46" t="s">
        <v>16</v>
      </c>
      <c r="C39" s="46" t="s">
        <v>222</v>
      </c>
      <c r="D39" s="46" t="s">
        <v>236</v>
      </c>
      <c r="E39" s="46" t="s">
        <v>238</v>
      </c>
      <c r="F39" s="46" t="s">
        <v>227</v>
      </c>
      <c r="G39" s="48">
        <v>10100</v>
      </c>
      <c r="H39" s="46">
        <v>300</v>
      </c>
      <c r="I39" s="48">
        <v>-1450</v>
      </c>
      <c r="J39" s="46" t="s">
        <v>225</v>
      </c>
      <c r="K39" s="48">
        <v>8950</v>
      </c>
      <c r="L39" s="48">
        <v>50000</v>
      </c>
      <c r="M39" s="46" t="s">
        <v>225</v>
      </c>
      <c r="N39" s="48">
        <v>50000</v>
      </c>
      <c r="O39" s="48">
        <v>58950</v>
      </c>
    </row>
    <row r="40" spans="1:15">
      <c r="A40" s="42">
        <v>253764</v>
      </c>
      <c r="B40" s="42" t="s">
        <v>16</v>
      </c>
      <c r="C40" s="42" t="s">
        <v>222</v>
      </c>
      <c r="D40" s="42" t="s">
        <v>236</v>
      </c>
      <c r="E40" s="42" t="s">
        <v>238</v>
      </c>
      <c r="F40" s="42" t="s">
        <v>228</v>
      </c>
      <c r="G40" s="45">
        <v>8950</v>
      </c>
      <c r="H40" s="45">
        <v>2700</v>
      </c>
      <c r="I40" s="45">
        <v>-2000</v>
      </c>
      <c r="J40" s="42" t="s">
        <v>225</v>
      </c>
      <c r="K40" s="45">
        <v>9650</v>
      </c>
      <c r="L40" s="45">
        <v>50000</v>
      </c>
      <c r="M40" s="42" t="s">
        <v>225</v>
      </c>
      <c r="N40" s="45">
        <v>50000</v>
      </c>
      <c r="O40" s="45">
        <v>59650</v>
      </c>
    </row>
    <row r="41" spans="1:15">
      <c r="A41" s="46">
        <v>253764</v>
      </c>
      <c r="B41" s="46" t="s">
        <v>16</v>
      </c>
      <c r="C41" s="46" t="s">
        <v>222</v>
      </c>
      <c r="D41" s="46" t="s">
        <v>236</v>
      </c>
      <c r="E41" s="46" t="s">
        <v>238</v>
      </c>
      <c r="F41" s="47">
        <v>44014</v>
      </c>
      <c r="G41" s="48">
        <v>9650</v>
      </c>
      <c r="H41" s="46" t="s">
        <v>225</v>
      </c>
      <c r="I41" s="46">
        <v>-750</v>
      </c>
      <c r="J41" s="46" t="s">
        <v>225</v>
      </c>
      <c r="K41" s="48">
        <v>8900</v>
      </c>
      <c r="L41" s="48">
        <v>50000</v>
      </c>
      <c r="M41" s="46" t="s">
        <v>225</v>
      </c>
      <c r="N41" s="48">
        <v>50000</v>
      </c>
      <c r="O41" s="48">
        <v>58900</v>
      </c>
    </row>
    <row r="42" spans="1:15">
      <c r="A42" s="42">
        <v>253764</v>
      </c>
      <c r="B42" s="42" t="s">
        <v>16</v>
      </c>
      <c r="C42" s="42" t="s">
        <v>222</v>
      </c>
      <c r="D42" s="42" t="s">
        <v>236</v>
      </c>
      <c r="E42" s="42" t="s">
        <v>238</v>
      </c>
      <c r="F42" s="42" t="s">
        <v>229</v>
      </c>
      <c r="G42" s="45">
        <v>8900</v>
      </c>
      <c r="H42" s="45">
        <v>3000</v>
      </c>
      <c r="I42" s="45">
        <v>-2050</v>
      </c>
      <c r="J42" s="42" t="s">
        <v>225</v>
      </c>
      <c r="K42" s="45">
        <v>9850</v>
      </c>
      <c r="L42" s="45">
        <v>50000</v>
      </c>
      <c r="M42" s="42" t="s">
        <v>225</v>
      </c>
      <c r="N42" s="45">
        <v>50000</v>
      </c>
      <c r="O42" s="45">
        <v>59850</v>
      </c>
    </row>
    <row r="43" spans="1:15">
      <c r="A43" s="46">
        <v>253764</v>
      </c>
      <c r="B43" s="46" t="s">
        <v>16</v>
      </c>
      <c r="C43" s="46" t="s">
        <v>222</v>
      </c>
      <c r="D43" s="46" t="s">
        <v>236</v>
      </c>
      <c r="E43" s="46" t="s">
        <v>238</v>
      </c>
      <c r="F43" s="46" t="s">
        <v>230</v>
      </c>
      <c r="G43" s="48">
        <v>9850</v>
      </c>
      <c r="H43" s="48">
        <v>15000</v>
      </c>
      <c r="I43" s="48">
        <v>-1100</v>
      </c>
      <c r="J43" s="46" t="s">
        <v>225</v>
      </c>
      <c r="K43" s="48">
        <v>23750</v>
      </c>
      <c r="L43" s="48">
        <v>50000</v>
      </c>
      <c r="M43" s="46" t="s">
        <v>225</v>
      </c>
      <c r="N43" s="48">
        <v>50000</v>
      </c>
      <c r="O43" s="48">
        <v>73750</v>
      </c>
    </row>
    <row r="44" spans="1:15">
      <c r="A44" s="42">
        <v>253764</v>
      </c>
      <c r="B44" s="42" t="s">
        <v>16</v>
      </c>
      <c r="C44" s="42" t="s">
        <v>222</v>
      </c>
      <c r="D44" s="42" t="s">
        <v>236</v>
      </c>
      <c r="E44" s="42" t="s">
        <v>238</v>
      </c>
      <c r="F44" s="42" t="s">
        <v>231</v>
      </c>
      <c r="G44" s="45">
        <v>23750</v>
      </c>
      <c r="H44" s="42" t="s">
        <v>225</v>
      </c>
      <c r="I44" s="45">
        <v>-2150</v>
      </c>
      <c r="J44" s="42" t="s">
        <v>225</v>
      </c>
      <c r="K44" s="45">
        <v>21600</v>
      </c>
      <c r="L44" s="45">
        <v>50000</v>
      </c>
      <c r="M44" s="42" t="s">
        <v>225</v>
      </c>
      <c r="N44" s="45">
        <v>50000</v>
      </c>
      <c r="O44" s="45">
        <v>71600</v>
      </c>
    </row>
    <row r="45" spans="1:15">
      <c r="A45" s="46">
        <v>253764</v>
      </c>
      <c r="B45" s="46" t="s">
        <v>16</v>
      </c>
      <c r="C45" s="46" t="s">
        <v>222</v>
      </c>
      <c r="D45" s="46" t="s">
        <v>236</v>
      </c>
      <c r="E45" s="46" t="s">
        <v>238</v>
      </c>
      <c r="F45" s="47">
        <v>43985</v>
      </c>
      <c r="G45" s="48">
        <v>21600</v>
      </c>
      <c r="H45" s="46" t="s">
        <v>225</v>
      </c>
      <c r="I45" s="48">
        <v>-1750</v>
      </c>
      <c r="J45" s="48">
        <v>-4100</v>
      </c>
      <c r="K45" s="48">
        <v>15750</v>
      </c>
      <c r="L45" s="48">
        <v>50000</v>
      </c>
      <c r="M45" s="46" t="s">
        <v>225</v>
      </c>
      <c r="N45" s="48">
        <v>50000</v>
      </c>
      <c r="O45" s="48">
        <v>65750</v>
      </c>
    </row>
    <row r="46" spans="1:15">
      <c r="A46" s="42">
        <v>253764</v>
      </c>
      <c r="B46" s="42" t="s">
        <v>16</v>
      </c>
      <c r="C46" s="42" t="s">
        <v>222</v>
      </c>
      <c r="D46" s="42" t="s">
        <v>236</v>
      </c>
      <c r="E46" s="42" t="s">
        <v>238</v>
      </c>
      <c r="F46" s="42" t="s">
        <v>232</v>
      </c>
      <c r="G46" s="45">
        <v>15750</v>
      </c>
      <c r="H46" s="45">
        <v>19540</v>
      </c>
      <c r="I46" s="45">
        <v>-3700</v>
      </c>
      <c r="J46" s="45">
        <v>-2090</v>
      </c>
      <c r="K46" s="45">
        <v>29500</v>
      </c>
      <c r="L46" s="45">
        <v>50000</v>
      </c>
      <c r="M46" s="42" t="s">
        <v>225</v>
      </c>
      <c r="N46" s="45">
        <v>50000</v>
      </c>
      <c r="O46" s="45">
        <v>79500</v>
      </c>
    </row>
    <row r="47" spans="1:15">
      <c r="A47" s="46">
        <v>253764</v>
      </c>
      <c r="B47" s="46" t="s">
        <v>16</v>
      </c>
      <c r="C47" s="46" t="s">
        <v>222</v>
      </c>
      <c r="D47" s="46" t="s">
        <v>236</v>
      </c>
      <c r="E47" s="46" t="s">
        <v>238</v>
      </c>
      <c r="F47" s="46" t="s">
        <v>233</v>
      </c>
      <c r="G47" s="48">
        <v>29500</v>
      </c>
      <c r="H47" s="48">
        <v>6480</v>
      </c>
      <c r="I47" s="48">
        <v>-6650</v>
      </c>
      <c r="J47" s="48">
        <v>1350</v>
      </c>
      <c r="K47" s="48">
        <v>30680</v>
      </c>
      <c r="L47" s="48">
        <v>50000</v>
      </c>
      <c r="M47" s="46" t="s">
        <v>225</v>
      </c>
      <c r="N47" s="48">
        <v>50000</v>
      </c>
      <c r="O47" s="48">
        <v>80680</v>
      </c>
    </row>
    <row r="48" spans="1:15">
      <c r="A48" s="42">
        <v>253764</v>
      </c>
      <c r="B48" s="42" t="s">
        <v>16</v>
      </c>
      <c r="C48" s="42" t="s">
        <v>222</v>
      </c>
      <c r="D48" s="42" t="s">
        <v>236</v>
      </c>
      <c r="E48" s="42" t="s">
        <v>238</v>
      </c>
      <c r="F48" s="42" t="s">
        <v>234</v>
      </c>
      <c r="G48" s="45">
        <v>30680</v>
      </c>
      <c r="H48" s="42" t="s">
        <v>225</v>
      </c>
      <c r="I48" s="45">
        <v>-11930</v>
      </c>
      <c r="J48" s="42">
        <v>500</v>
      </c>
      <c r="K48" s="45">
        <v>19250</v>
      </c>
      <c r="L48" s="45">
        <v>50000</v>
      </c>
      <c r="M48" s="42" t="s">
        <v>225</v>
      </c>
      <c r="N48" s="45">
        <v>50000</v>
      </c>
      <c r="O48" s="45">
        <v>69250</v>
      </c>
    </row>
    <row r="49" spans="1:15">
      <c r="A49" s="46">
        <v>253764</v>
      </c>
      <c r="B49" s="46" t="s">
        <v>16</v>
      </c>
      <c r="C49" s="46" t="s">
        <v>222</v>
      </c>
      <c r="D49" s="46" t="s">
        <v>236</v>
      </c>
      <c r="E49" s="46" t="s">
        <v>238</v>
      </c>
      <c r="F49" s="47">
        <v>43894</v>
      </c>
      <c r="G49" s="48">
        <v>19250</v>
      </c>
      <c r="H49" s="46" t="s">
        <v>225</v>
      </c>
      <c r="I49" s="48">
        <v>-10900</v>
      </c>
      <c r="J49" s="46">
        <v>300</v>
      </c>
      <c r="K49" s="48">
        <v>8650</v>
      </c>
      <c r="L49" s="48">
        <v>50000</v>
      </c>
      <c r="M49" s="46" t="s">
        <v>225</v>
      </c>
      <c r="N49" s="48">
        <v>50000</v>
      </c>
      <c r="O49" s="48">
        <v>58650</v>
      </c>
    </row>
    <row r="50" spans="1:15">
      <c r="A50" s="42">
        <v>253764</v>
      </c>
      <c r="B50" s="42" t="s">
        <v>16</v>
      </c>
      <c r="C50" s="42" t="s">
        <v>222</v>
      </c>
      <c r="D50" s="42" t="s">
        <v>236</v>
      </c>
      <c r="E50" s="42" t="s">
        <v>238</v>
      </c>
      <c r="F50" s="43">
        <v>44108</v>
      </c>
      <c r="G50" s="45">
        <v>8650</v>
      </c>
      <c r="H50" s="45">
        <v>3620</v>
      </c>
      <c r="I50" s="45">
        <v>-10750</v>
      </c>
      <c r="J50" s="45">
        <v>11600</v>
      </c>
      <c r="K50" s="45">
        <v>13120</v>
      </c>
      <c r="L50" s="45">
        <v>50000</v>
      </c>
      <c r="M50" s="45">
        <v>-11700</v>
      </c>
      <c r="N50" s="45">
        <v>38300</v>
      </c>
      <c r="O50" s="45">
        <v>51420</v>
      </c>
    </row>
    <row r="51" spans="1:15">
      <c r="A51" s="46">
        <v>253764</v>
      </c>
      <c r="B51" s="46" t="s">
        <v>16</v>
      </c>
      <c r="C51" s="46" t="s">
        <v>222</v>
      </c>
      <c r="D51" s="46" t="s">
        <v>236</v>
      </c>
      <c r="E51" s="46" t="s">
        <v>238</v>
      </c>
      <c r="F51" s="46" t="s">
        <v>235</v>
      </c>
      <c r="G51" s="48">
        <v>13120</v>
      </c>
      <c r="H51" s="46">
        <v>180</v>
      </c>
      <c r="I51" s="48">
        <v>-4050</v>
      </c>
      <c r="J51" s="46">
        <v>750</v>
      </c>
      <c r="K51" s="48">
        <v>10000</v>
      </c>
      <c r="L51" s="48">
        <v>38300</v>
      </c>
      <c r="M51" s="46" t="s">
        <v>225</v>
      </c>
      <c r="N51" s="48">
        <v>38300</v>
      </c>
      <c r="O51" s="48">
        <v>48300</v>
      </c>
    </row>
    <row r="52" spans="1:15">
      <c r="A52" s="46"/>
      <c r="B52" s="46"/>
      <c r="C52" s="46"/>
      <c r="D52" s="46"/>
      <c r="E52" s="46"/>
      <c r="F52" s="46"/>
      <c r="G52" s="48"/>
      <c r="H52" s="46"/>
      <c r="I52" s="48"/>
      <c r="J52" s="46"/>
      <c r="K52" s="48"/>
      <c r="L52" s="48"/>
      <c r="M52" s="46"/>
      <c r="N52" s="48"/>
      <c r="O52" s="172">
        <f>O36+O37+O38+O39+O40+O41+O42+O43+O44+O45+O46+O47+O48+O49+O50+O51</f>
        <v>1018500</v>
      </c>
    </row>
    <row r="53" spans="1:15">
      <c r="A53" s="42">
        <v>253765</v>
      </c>
      <c r="B53" s="42" t="s">
        <v>17</v>
      </c>
      <c r="C53" s="42" t="s">
        <v>222</v>
      </c>
      <c r="D53" s="42" t="s">
        <v>236</v>
      </c>
      <c r="E53" s="42" t="s">
        <v>238</v>
      </c>
      <c r="F53" s="43">
        <v>43891</v>
      </c>
      <c r="G53" s="45">
        <v>1475</v>
      </c>
      <c r="H53" s="42" t="s">
        <v>225</v>
      </c>
      <c r="I53" s="42">
        <v>-125</v>
      </c>
      <c r="J53" s="42">
        <v>125</v>
      </c>
      <c r="K53" s="45">
        <v>1475</v>
      </c>
      <c r="L53" s="42" t="s">
        <v>225</v>
      </c>
      <c r="M53" s="42" t="s">
        <v>225</v>
      </c>
      <c r="N53" s="42" t="s">
        <v>225</v>
      </c>
      <c r="O53" s="45">
        <v>1475</v>
      </c>
    </row>
    <row r="54" spans="1:15">
      <c r="A54" s="46">
        <v>253765</v>
      </c>
      <c r="B54" s="46" t="s">
        <v>17</v>
      </c>
      <c r="C54" s="46" t="s">
        <v>222</v>
      </c>
      <c r="D54" s="46" t="s">
        <v>236</v>
      </c>
      <c r="E54" s="46" t="s">
        <v>238</v>
      </c>
      <c r="F54" s="47">
        <v>44105</v>
      </c>
      <c r="G54" s="48">
        <v>1475</v>
      </c>
      <c r="H54" s="46" t="s">
        <v>225</v>
      </c>
      <c r="I54" s="46">
        <v>-250</v>
      </c>
      <c r="J54" s="46" t="s">
        <v>225</v>
      </c>
      <c r="K54" s="48">
        <v>1225</v>
      </c>
      <c r="L54" s="46" t="s">
        <v>225</v>
      </c>
      <c r="M54" s="46" t="s">
        <v>225</v>
      </c>
      <c r="N54" s="46" t="s">
        <v>225</v>
      </c>
      <c r="O54" s="48">
        <v>1225</v>
      </c>
    </row>
    <row r="55" spans="1:15">
      <c r="A55" s="42">
        <v>253765</v>
      </c>
      <c r="B55" s="42" t="s">
        <v>17</v>
      </c>
      <c r="C55" s="42" t="s">
        <v>222</v>
      </c>
      <c r="D55" s="42" t="s">
        <v>236</v>
      </c>
      <c r="E55" s="42" t="s">
        <v>238</v>
      </c>
      <c r="F55" s="42" t="s">
        <v>226</v>
      </c>
      <c r="G55" s="45">
        <v>1225</v>
      </c>
      <c r="H55" s="42" t="s">
        <v>225</v>
      </c>
      <c r="I55" s="42">
        <v>-275</v>
      </c>
      <c r="J55" s="42" t="s">
        <v>225</v>
      </c>
      <c r="K55" s="42">
        <v>950</v>
      </c>
      <c r="L55" s="42" t="s">
        <v>225</v>
      </c>
      <c r="M55" s="42" t="s">
        <v>225</v>
      </c>
      <c r="N55" s="42" t="s">
        <v>225</v>
      </c>
      <c r="O55" s="42">
        <v>950</v>
      </c>
    </row>
    <row r="56" spans="1:15">
      <c r="A56" s="46">
        <v>253765</v>
      </c>
      <c r="B56" s="46" t="s">
        <v>17</v>
      </c>
      <c r="C56" s="46" t="s">
        <v>222</v>
      </c>
      <c r="D56" s="46" t="s">
        <v>236</v>
      </c>
      <c r="E56" s="46" t="s">
        <v>238</v>
      </c>
      <c r="F56" s="46" t="s">
        <v>227</v>
      </c>
      <c r="G56" s="46">
        <v>950</v>
      </c>
      <c r="H56" s="48">
        <v>2400</v>
      </c>
      <c r="I56" s="46">
        <v>-600</v>
      </c>
      <c r="J56" s="46">
        <v>-800</v>
      </c>
      <c r="K56" s="48">
        <v>1950</v>
      </c>
      <c r="L56" s="46" t="s">
        <v>225</v>
      </c>
      <c r="M56" s="46" t="s">
        <v>225</v>
      </c>
      <c r="N56" s="46" t="s">
        <v>225</v>
      </c>
      <c r="O56" s="48">
        <v>1950</v>
      </c>
    </row>
    <row r="57" spans="1:15">
      <c r="A57" s="42">
        <v>253765</v>
      </c>
      <c r="B57" s="42" t="s">
        <v>17</v>
      </c>
      <c r="C57" s="42" t="s">
        <v>222</v>
      </c>
      <c r="D57" s="42" t="s">
        <v>236</v>
      </c>
      <c r="E57" s="42" t="s">
        <v>238</v>
      </c>
      <c r="F57" s="42" t="s">
        <v>228</v>
      </c>
      <c r="G57" s="45">
        <v>1950</v>
      </c>
      <c r="H57" s="42" t="s">
        <v>225</v>
      </c>
      <c r="I57" s="42">
        <v>-275</v>
      </c>
      <c r="J57" s="42">
        <v>-100</v>
      </c>
      <c r="K57" s="45">
        <v>1575</v>
      </c>
      <c r="L57" s="42" t="s">
        <v>225</v>
      </c>
      <c r="M57" s="42" t="s">
        <v>225</v>
      </c>
      <c r="N57" s="42" t="s">
        <v>225</v>
      </c>
      <c r="O57" s="45">
        <v>1575</v>
      </c>
    </row>
    <row r="58" spans="1:15">
      <c r="A58" s="46">
        <v>253765</v>
      </c>
      <c r="B58" s="46" t="s">
        <v>17</v>
      </c>
      <c r="C58" s="46" t="s">
        <v>222</v>
      </c>
      <c r="D58" s="46" t="s">
        <v>236</v>
      </c>
      <c r="E58" s="46" t="s">
        <v>238</v>
      </c>
      <c r="F58" s="47">
        <v>44014</v>
      </c>
      <c r="G58" s="48">
        <v>1575</v>
      </c>
      <c r="H58" s="48">
        <v>1800</v>
      </c>
      <c r="I58" s="46">
        <v>-250</v>
      </c>
      <c r="J58" s="46" t="s">
        <v>225</v>
      </c>
      <c r="K58" s="48">
        <v>3125</v>
      </c>
      <c r="L58" s="46" t="s">
        <v>225</v>
      </c>
      <c r="M58" s="46" t="s">
        <v>225</v>
      </c>
      <c r="N58" s="46" t="s">
        <v>225</v>
      </c>
      <c r="O58" s="48">
        <v>3125</v>
      </c>
    </row>
    <row r="59" spans="1:15">
      <c r="A59" s="42">
        <v>253765</v>
      </c>
      <c r="B59" s="42" t="s">
        <v>17</v>
      </c>
      <c r="C59" s="42" t="s">
        <v>222</v>
      </c>
      <c r="D59" s="42" t="s">
        <v>236</v>
      </c>
      <c r="E59" s="42" t="s">
        <v>238</v>
      </c>
      <c r="F59" s="42" t="s">
        <v>229</v>
      </c>
      <c r="G59" s="45">
        <v>3125</v>
      </c>
      <c r="H59" s="42" t="s">
        <v>225</v>
      </c>
      <c r="I59" s="42">
        <v>-400</v>
      </c>
      <c r="J59" s="42" t="s">
        <v>225</v>
      </c>
      <c r="K59" s="45">
        <v>2725</v>
      </c>
      <c r="L59" s="42" t="s">
        <v>225</v>
      </c>
      <c r="M59" s="42" t="s">
        <v>225</v>
      </c>
      <c r="N59" s="42" t="s">
        <v>225</v>
      </c>
      <c r="O59" s="45">
        <v>2725</v>
      </c>
    </row>
    <row r="60" spans="1:15">
      <c r="A60" s="46">
        <v>253765</v>
      </c>
      <c r="B60" s="46" t="s">
        <v>17</v>
      </c>
      <c r="C60" s="46" t="s">
        <v>222</v>
      </c>
      <c r="D60" s="46" t="s">
        <v>236</v>
      </c>
      <c r="E60" s="46" t="s">
        <v>238</v>
      </c>
      <c r="F60" s="46" t="s">
        <v>230</v>
      </c>
      <c r="G60" s="48">
        <v>2725</v>
      </c>
      <c r="H60" s="46">
        <v>25</v>
      </c>
      <c r="I60" s="46">
        <v>-375</v>
      </c>
      <c r="J60" s="46" t="s">
        <v>225</v>
      </c>
      <c r="K60" s="48">
        <v>2375</v>
      </c>
      <c r="L60" s="46" t="s">
        <v>225</v>
      </c>
      <c r="M60" s="46" t="s">
        <v>225</v>
      </c>
      <c r="N60" s="46" t="s">
        <v>225</v>
      </c>
      <c r="O60" s="48">
        <v>2375</v>
      </c>
    </row>
    <row r="61" spans="1:15">
      <c r="A61" s="42">
        <v>253765</v>
      </c>
      <c r="B61" s="42" t="s">
        <v>17</v>
      </c>
      <c r="C61" s="42" t="s">
        <v>222</v>
      </c>
      <c r="D61" s="42" t="s">
        <v>236</v>
      </c>
      <c r="E61" s="42" t="s">
        <v>238</v>
      </c>
      <c r="F61" s="42" t="s">
        <v>231</v>
      </c>
      <c r="G61" s="45">
        <v>2375</v>
      </c>
      <c r="H61" s="42" t="s">
        <v>225</v>
      </c>
      <c r="I61" s="42">
        <v>-250</v>
      </c>
      <c r="J61" s="42" t="s">
        <v>225</v>
      </c>
      <c r="K61" s="45">
        <v>2125</v>
      </c>
      <c r="L61" s="42" t="s">
        <v>225</v>
      </c>
      <c r="M61" s="42" t="s">
        <v>225</v>
      </c>
      <c r="N61" s="42" t="s">
        <v>225</v>
      </c>
      <c r="O61" s="45">
        <v>2125</v>
      </c>
    </row>
    <row r="62" spans="1:15">
      <c r="A62" s="46">
        <v>253765</v>
      </c>
      <c r="B62" s="46" t="s">
        <v>17</v>
      </c>
      <c r="C62" s="46" t="s">
        <v>222</v>
      </c>
      <c r="D62" s="46" t="s">
        <v>236</v>
      </c>
      <c r="E62" s="46" t="s">
        <v>238</v>
      </c>
      <c r="F62" s="47">
        <v>43985</v>
      </c>
      <c r="G62" s="48">
        <v>2125</v>
      </c>
      <c r="H62" s="46" t="s">
        <v>225</v>
      </c>
      <c r="I62" s="46">
        <v>-525</v>
      </c>
      <c r="J62" s="46" t="s">
        <v>225</v>
      </c>
      <c r="K62" s="48">
        <v>1600</v>
      </c>
      <c r="L62" s="46" t="s">
        <v>225</v>
      </c>
      <c r="M62" s="46" t="s">
        <v>225</v>
      </c>
      <c r="N62" s="46" t="s">
        <v>225</v>
      </c>
      <c r="O62" s="48">
        <v>1600</v>
      </c>
    </row>
    <row r="63" spans="1:15">
      <c r="A63" s="42">
        <v>253765</v>
      </c>
      <c r="B63" s="42" t="s">
        <v>17</v>
      </c>
      <c r="C63" s="42" t="s">
        <v>222</v>
      </c>
      <c r="D63" s="42" t="s">
        <v>236</v>
      </c>
      <c r="E63" s="42" t="s">
        <v>238</v>
      </c>
      <c r="F63" s="42" t="s">
        <v>232</v>
      </c>
      <c r="G63" s="45">
        <v>1600</v>
      </c>
      <c r="H63" s="45">
        <v>1800</v>
      </c>
      <c r="I63" s="42">
        <v>-500</v>
      </c>
      <c r="J63" s="42" t="s">
        <v>225</v>
      </c>
      <c r="K63" s="45">
        <v>2900</v>
      </c>
      <c r="L63" s="42" t="s">
        <v>225</v>
      </c>
      <c r="M63" s="42" t="s">
        <v>225</v>
      </c>
      <c r="N63" s="42" t="s">
        <v>225</v>
      </c>
      <c r="O63" s="45">
        <v>2900</v>
      </c>
    </row>
    <row r="64" spans="1:15">
      <c r="A64" s="46">
        <v>253765</v>
      </c>
      <c r="B64" s="46" t="s">
        <v>17</v>
      </c>
      <c r="C64" s="46" t="s">
        <v>222</v>
      </c>
      <c r="D64" s="46" t="s">
        <v>236</v>
      </c>
      <c r="E64" s="46" t="s">
        <v>238</v>
      </c>
      <c r="F64" s="46" t="s">
        <v>233</v>
      </c>
      <c r="G64" s="48">
        <v>2900</v>
      </c>
      <c r="H64" s="48">
        <v>21100</v>
      </c>
      <c r="I64" s="46">
        <v>-900</v>
      </c>
      <c r="J64" s="46">
        <v>200</v>
      </c>
      <c r="K64" s="48">
        <v>23300</v>
      </c>
      <c r="L64" s="46" t="s">
        <v>225</v>
      </c>
      <c r="M64" s="46" t="s">
        <v>225</v>
      </c>
      <c r="N64" s="46" t="s">
        <v>225</v>
      </c>
      <c r="O64" s="48">
        <v>23300</v>
      </c>
    </row>
    <row r="65" spans="1:15">
      <c r="A65" s="42">
        <v>253765</v>
      </c>
      <c r="B65" s="42" t="s">
        <v>17</v>
      </c>
      <c r="C65" s="42" t="s">
        <v>222</v>
      </c>
      <c r="D65" s="42" t="s">
        <v>236</v>
      </c>
      <c r="E65" s="42" t="s">
        <v>238</v>
      </c>
      <c r="F65" s="42" t="s">
        <v>234</v>
      </c>
      <c r="G65" s="45">
        <v>23300</v>
      </c>
      <c r="H65" s="45">
        <v>2500</v>
      </c>
      <c r="I65" s="45">
        <v>-4275</v>
      </c>
      <c r="J65" s="42">
        <v>700</v>
      </c>
      <c r="K65" s="45">
        <v>22225</v>
      </c>
      <c r="L65" s="42" t="s">
        <v>225</v>
      </c>
      <c r="M65" s="42" t="s">
        <v>225</v>
      </c>
      <c r="N65" s="42" t="s">
        <v>225</v>
      </c>
      <c r="O65" s="45">
        <v>22225</v>
      </c>
    </row>
    <row r="66" spans="1:15">
      <c r="A66" s="46">
        <v>253765</v>
      </c>
      <c r="B66" s="46" t="s">
        <v>17</v>
      </c>
      <c r="C66" s="46" t="s">
        <v>222</v>
      </c>
      <c r="D66" s="46" t="s">
        <v>236</v>
      </c>
      <c r="E66" s="46" t="s">
        <v>238</v>
      </c>
      <c r="F66" s="47">
        <v>43894</v>
      </c>
      <c r="G66" s="48">
        <v>22225</v>
      </c>
      <c r="H66" s="48">
        <v>2500</v>
      </c>
      <c r="I66" s="48">
        <v>-2525</v>
      </c>
      <c r="J66" s="46">
        <v>-875</v>
      </c>
      <c r="K66" s="48">
        <v>21325</v>
      </c>
      <c r="L66" s="46" t="s">
        <v>225</v>
      </c>
      <c r="M66" s="46" t="s">
        <v>225</v>
      </c>
      <c r="N66" s="46" t="s">
        <v>225</v>
      </c>
      <c r="O66" s="48">
        <v>21325</v>
      </c>
    </row>
    <row r="67" spans="1:15">
      <c r="A67" s="42">
        <v>253765</v>
      </c>
      <c r="B67" s="42" t="s">
        <v>17</v>
      </c>
      <c r="C67" s="42" t="s">
        <v>222</v>
      </c>
      <c r="D67" s="42" t="s">
        <v>236</v>
      </c>
      <c r="E67" s="42" t="s">
        <v>238</v>
      </c>
      <c r="F67" s="43">
        <v>44108</v>
      </c>
      <c r="G67" s="45">
        <v>21325</v>
      </c>
      <c r="H67" s="45">
        <v>7600</v>
      </c>
      <c r="I67" s="45">
        <v>-3225</v>
      </c>
      <c r="J67" s="45">
        <v>-5725</v>
      </c>
      <c r="K67" s="45">
        <v>19975</v>
      </c>
      <c r="L67" s="42" t="s">
        <v>225</v>
      </c>
      <c r="M67" s="42" t="s">
        <v>225</v>
      </c>
      <c r="N67" s="42" t="s">
        <v>225</v>
      </c>
      <c r="O67" s="45">
        <v>19975</v>
      </c>
    </row>
    <row r="68" spans="1:15">
      <c r="A68" s="46">
        <v>253765</v>
      </c>
      <c r="B68" s="46" t="s">
        <v>17</v>
      </c>
      <c r="C68" s="46" t="s">
        <v>222</v>
      </c>
      <c r="D68" s="46" t="s">
        <v>236</v>
      </c>
      <c r="E68" s="46" t="s">
        <v>238</v>
      </c>
      <c r="F68" s="46" t="s">
        <v>235</v>
      </c>
      <c r="G68" s="48">
        <v>19975</v>
      </c>
      <c r="H68" s="48">
        <v>4750</v>
      </c>
      <c r="I68" s="46">
        <v>-600</v>
      </c>
      <c r="J68" s="46">
        <v>400</v>
      </c>
      <c r="K68" s="48">
        <v>24525</v>
      </c>
      <c r="L68" s="46" t="s">
        <v>225</v>
      </c>
      <c r="M68" s="46" t="s">
        <v>225</v>
      </c>
      <c r="N68" s="46" t="s">
        <v>225</v>
      </c>
      <c r="O68" s="48">
        <v>24525</v>
      </c>
    </row>
    <row r="69" spans="1:15">
      <c r="A69" s="46"/>
      <c r="B69" s="46"/>
      <c r="C69" s="46"/>
      <c r="D69" s="46"/>
      <c r="E69" s="46"/>
      <c r="F69" s="46"/>
      <c r="G69" s="48"/>
      <c r="H69" s="48"/>
      <c r="I69" s="46"/>
      <c r="J69" s="46"/>
      <c r="K69" s="48"/>
      <c r="L69" s="46"/>
      <c r="M69" s="46"/>
      <c r="N69" s="46"/>
      <c r="O69" s="172">
        <f>O53+O54+O55+O56+O57+O58+O59+O60+O61+O62+O63+O64+O65+O66+O67+O68</f>
        <v>133375</v>
      </c>
    </row>
    <row r="70" spans="1:15">
      <c r="A70" s="42">
        <v>253766</v>
      </c>
      <c r="B70" s="42" t="s">
        <v>18</v>
      </c>
      <c r="C70" s="42" t="s">
        <v>222</v>
      </c>
      <c r="D70" s="42" t="s">
        <v>236</v>
      </c>
      <c r="E70" s="42" t="s">
        <v>238</v>
      </c>
      <c r="F70" s="43">
        <v>43891</v>
      </c>
      <c r="G70" s="42" t="s">
        <v>225</v>
      </c>
      <c r="H70" s="42" t="s">
        <v>225</v>
      </c>
      <c r="I70" s="42" t="s">
        <v>225</v>
      </c>
      <c r="J70" s="42" t="s">
        <v>225</v>
      </c>
      <c r="K70" s="42" t="s">
        <v>225</v>
      </c>
      <c r="L70" s="45">
        <v>75000</v>
      </c>
      <c r="M70" s="42" t="s">
        <v>225</v>
      </c>
      <c r="N70" s="45">
        <v>75000</v>
      </c>
      <c r="O70" s="45">
        <v>75000</v>
      </c>
    </row>
    <row r="71" spans="1:15">
      <c r="A71" s="46">
        <v>253766</v>
      </c>
      <c r="B71" s="46" t="s">
        <v>18</v>
      </c>
      <c r="C71" s="46" t="s">
        <v>222</v>
      </c>
      <c r="D71" s="46" t="s">
        <v>236</v>
      </c>
      <c r="E71" s="46" t="s">
        <v>238</v>
      </c>
      <c r="F71" s="47">
        <v>44105</v>
      </c>
      <c r="G71" s="46" t="s">
        <v>225</v>
      </c>
      <c r="H71" s="46" t="s">
        <v>225</v>
      </c>
      <c r="I71" s="46" t="s">
        <v>225</v>
      </c>
      <c r="J71" s="46" t="s">
        <v>225</v>
      </c>
      <c r="K71" s="46" t="s">
        <v>225</v>
      </c>
      <c r="L71" s="48">
        <v>75000</v>
      </c>
      <c r="M71" s="46" t="s">
        <v>225</v>
      </c>
      <c r="N71" s="48">
        <v>75000</v>
      </c>
      <c r="O71" s="48">
        <v>75000</v>
      </c>
    </row>
    <row r="72" spans="1:15">
      <c r="A72" s="42">
        <v>253766</v>
      </c>
      <c r="B72" s="42" t="s">
        <v>18</v>
      </c>
      <c r="C72" s="42" t="s">
        <v>222</v>
      </c>
      <c r="D72" s="42" t="s">
        <v>236</v>
      </c>
      <c r="E72" s="42" t="s">
        <v>238</v>
      </c>
      <c r="F72" s="42" t="s">
        <v>226</v>
      </c>
      <c r="G72" s="42" t="s">
        <v>225</v>
      </c>
      <c r="H72" s="42" t="s">
        <v>225</v>
      </c>
      <c r="I72" s="42" t="s">
        <v>225</v>
      </c>
      <c r="J72" s="42" t="s">
        <v>225</v>
      </c>
      <c r="K72" s="42" t="s">
        <v>225</v>
      </c>
      <c r="L72" s="45">
        <v>75000</v>
      </c>
      <c r="M72" s="42" t="s">
        <v>225</v>
      </c>
      <c r="N72" s="45">
        <v>75000</v>
      </c>
      <c r="O72" s="45">
        <v>75000</v>
      </c>
    </row>
    <row r="73" spans="1:15">
      <c r="A73" s="46">
        <v>253766</v>
      </c>
      <c r="B73" s="46" t="s">
        <v>18</v>
      </c>
      <c r="C73" s="46" t="s">
        <v>222</v>
      </c>
      <c r="D73" s="46" t="s">
        <v>236</v>
      </c>
      <c r="E73" s="46" t="s">
        <v>238</v>
      </c>
      <c r="F73" s="46" t="s">
        <v>227</v>
      </c>
      <c r="G73" s="46" t="s">
        <v>225</v>
      </c>
      <c r="H73" s="46" t="s">
        <v>225</v>
      </c>
      <c r="I73" s="46" t="s">
        <v>225</v>
      </c>
      <c r="J73" s="46" t="s">
        <v>225</v>
      </c>
      <c r="K73" s="46" t="s">
        <v>225</v>
      </c>
      <c r="L73" s="48">
        <v>75000</v>
      </c>
      <c r="M73" s="46" t="s">
        <v>225</v>
      </c>
      <c r="N73" s="48">
        <v>75000</v>
      </c>
      <c r="O73" s="48">
        <v>75000</v>
      </c>
    </row>
    <row r="74" spans="1:15">
      <c r="A74" s="42">
        <v>253766</v>
      </c>
      <c r="B74" s="42" t="s">
        <v>18</v>
      </c>
      <c r="C74" s="42" t="s">
        <v>222</v>
      </c>
      <c r="D74" s="42" t="s">
        <v>236</v>
      </c>
      <c r="E74" s="42" t="s">
        <v>238</v>
      </c>
      <c r="F74" s="42" t="s">
        <v>228</v>
      </c>
      <c r="G74" s="42" t="s">
        <v>225</v>
      </c>
      <c r="H74" s="42" t="s">
        <v>225</v>
      </c>
      <c r="I74" s="42" t="s">
        <v>225</v>
      </c>
      <c r="J74" s="42" t="s">
        <v>225</v>
      </c>
      <c r="K74" s="42" t="s">
        <v>225</v>
      </c>
      <c r="L74" s="45">
        <v>75000</v>
      </c>
      <c r="M74" s="42" t="s">
        <v>225</v>
      </c>
      <c r="N74" s="45">
        <v>75000</v>
      </c>
      <c r="O74" s="45">
        <v>75000</v>
      </c>
    </row>
    <row r="75" spans="1:15">
      <c r="A75" s="46">
        <v>253766</v>
      </c>
      <c r="B75" s="46" t="s">
        <v>18</v>
      </c>
      <c r="C75" s="46" t="s">
        <v>222</v>
      </c>
      <c r="D75" s="46" t="s">
        <v>236</v>
      </c>
      <c r="E75" s="46" t="s">
        <v>238</v>
      </c>
      <c r="F75" s="47">
        <v>44014</v>
      </c>
      <c r="G75" s="46" t="s">
        <v>225</v>
      </c>
      <c r="H75" s="46" t="s">
        <v>225</v>
      </c>
      <c r="I75" s="46" t="s">
        <v>225</v>
      </c>
      <c r="J75" s="46" t="s">
        <v>225</v>
      </c>
      <c r="K75" s="46" t="s">
        <v>225</v>
      </c>
      <c r="L75" s="48">
        <v>75000</v>
      </c>
      <c r="M75" s="46" t="s">
        <v>225</v>
      </c>
      <c r="N75" s="48">
        <v>75000</v>
      </c>
      <c r="O75" s="48">
        <v>75000</v>
      </c>
    </row>
    <row r="76" spans="1:15">
      <c r="A76" s="42">
        <v>253766</v>
      </c>
      <c r="B76" s="42" t="s">
        <v>18</v>
      </c>
      <c r="C76" s="42" t="s">
        <v>222</v>
      </c>
      <c r="D76" s="42" t="s">
        <v>236</v>
      </c>
      <c r="E76" s="42" t="s">
        <v>238</v>
      </c>
      <c r="F76" s="42" t="s">
        <v>229</v>
      </c>
      <c r="G76" s="42" t="s">
        <v>225</v>
      </c>
      <c r="H76" s="42" t="s">
        <v>225</v>
      </c>
      <c r="I76" s="42" t="s">
        <v>225</v>
      </c>
      <c r="J76" s="42" t="s">
        <v>225</v>
      </c>
      <c r="K76" s="42" t="s">
        <v>225</v>
      </c>
      <c r="L76" s="45">
        <v>75000</v>
      </c>
      <c r="M76" s="42" t="s">
        <v>225</v>
      </c>
      <c r="N76" s="45">
        <v>75000</v>
      </c>
      <c r="O76" s="45">
        <v>75000</v>
      </c>
    </row>
    <row r="77" spans="1:15">
      <c r="A77" s="46">
        <v>253766</v>
      </c>
      <c r="B77" s="46" t="s">
        <v>18</v>
      </c>
      <c r="C77" s="46" t="s">
        <v>222</v>
      </c>
      <c r="D77" s="46" t="s">
        <v>236</v>
      </c>
      <c r="E77" s="46" t="s">
        <v>238</v>
      </c>
      <c r="F77" s="46" t="s">
        <v>230</v>
      </c>
      <c r="G77" s="46" t="s">
        <v>225</v>
      </c>
      <c r="H77" s="46" t="s">
        <v>225</v>
      </c>
      <c r="I77" s="46" t="s">
        <v>225</v>
      </c>
      <c r="J77" s="46" t="s">
        <v>225</v>
      </c>
      <c r="K77" s="46" t="s">
        <v>225</v>
      </c>
      <c r="L77" s="48">
        <v>75000</v>
      </c>
      <c r="M77" s="46" t="s">
        <v>225</v>
      </c>
      <c r="N77" s="48">
        <v>75000</v>
      </c>
      <c r="O77" s="48">
        <v>75000</v>
      </c>
    </row>
    <row r="78" spans="1:15">
      <c r="A78" s="42">
        <v>253766</v>
      </c>
      <c r="B78" s="42" t="s">
        <v>18</v>
      </c>
      <c r="C78" s="42" t="s">
        <v>222</v>
      </c>
      <c r="D78" s="42" t="s">
        <v>236</v>
      </c>
      <c r="E78" s="42" t="s">
        <v>238</v>
      </c>
      <c r="F78" s="42" t="s">
        <v>231</v>
      </c>
      <c r="G78" s="42" t="s">
        <v>225</v>
      </c>
      <c r="H78" s="42" t="s">
        <v>225</v>
      </c>
      <c r="I78" s="42" t="s">
        <v>225</v>
      </c>
      <c r="J78" s="42" t="s">
        <v>225</v>
      </c>
      <c r="K78" s="42" t="s">
        <v>225</v>
      </c>
      <c r="L78" s="45">
        <v>75000</v>
      </c>
      <c r="M78" s="42" t="s">
        <v>225</v>
      </c>
      <c r="N78" s="45">
        <v>75000</v>
      </c>
      <c r="O78" s="45">
        <v>75000</v>
      </c>
    </row>
    <row r="79" spans="1:15">
      <c r="A79" s="46">
        <v>253766</v>
      </c>
      <c r="B79" s="46" t="s">
        <v>18</v>
      </c>
      <c r="C79" s="46" t="s">
        <v>222</v>
      </c>
      <c r="D79" s="46" t="s">
        <v>236</v>
      </c>
      <c r="E79" s="46" t="s">
        <v>238</v>
      </c>
      <c r="F79" s="47">
        <v>43985</v>
      </c>
      <c r="G79" s="46" t="s">
        <v>225</v>
      </c>
      <c r="H79" s="46" t="s">
        <v>225</v>
      </c>
      <c r="I79" s="46" t="s">
        <v>225</v>
      </c>
      <c r="J79" s="46" t="s">
        <v>225</v>
      </c>
      <c r="K79" s="46" t="s">
        <v>225</v>
      </c>
      <c r="L79" s="48">
        <v>75000</v>
      </c>
      <c r="M79" s="46" t="s">
        <v>225</v>
      </c>
      <c r="N79" s="48">
        <v>75000</v>
      </c>
      <c r="O79" s="48">
        <v>75000</v>
      </c>
    </row>
    <row r="80" spans="1:15">
      <c r="A80" s="42">
        <v>253766</v>
      </c>
      <c r="B80" s="42" t="s">
        <v>18</v>
      </c>
      <c r="C80" s="42" t="s">
        <v>222</v>
      </c>
      <c r="D80" s="42" t="s">
        <v>236</v>
      </c>
      <c r="E80" s="42" t="s">
        <v>238</v>
      </c>
      <c r="F80" s="42" t="s">
        <v>232</v>
      </c>
      <c r="G80" s="42" t="s">
        <v>225</v>
      </c>
      <c r="H80" s="42" t="s">
        <v>225</v>
      </c>
      <c r="I80" s="42" t="s">
        <v>225</v>
      </c>
      <c r="J80" s="42" t="s">
        <v>225</v>
      </c>
      <c r="K80" s="42" t="s">
        <v>225</v>
      </c>
      <c r="L80" s="45">
        <v>75000</v>
      </c>
      <c r="M80" s="42" t="s">
        <v>225</v>
      </c>
      <c r="N80" s="45">
        <v>75000</v>
      </c>
      <c r="O80" s="45">
        <v>75000</v>
      </c>
    </row>
    <row r="81" spans="1:15">
      <c r="A81" s="46">
        <v>253766</v>
      </c>
      <c r="B81" s="46" t="s">
        <v>18</v>
      </c>
      <c r="C81" s="46" t="s">
        <v>222</v>
      </c>
      <c r="D81" s="46" t="s">
        <v>236</v>
      </c>
      <c r="E81" s="46" t="s">
        <v>238</v>
      </c>
      <c r="F81" s="46" t="s">
        <v>233</v>
      </c>
      <c r="G81" s="46" t="s">
        <v>225</v>
      </c>
      <c r="H81" s="46" t="s">
        <v>225</v>
      </c>
      <c r="I81" s="46" t="s">
        <v>225</v>
      </c>
      <c r="J81" s="46" t="s">
        <v>225</v>
      </c>
      <c r="K81" s="46" t="s">
        <v>225</v>
      </c>
      <c r="L81" s="48">
        <v>75000</v>
      </c>
      <c r="M81" s="46" t="s">
        <v>225</v>
      </c>
      <c r="N81" s="48">
        <v>75000</v>
      </c>
      <c r="O81" s="48">
        <v>75000</v>
      </c>
    </row>
    <row r="82" spans="1:15">
      <c r="A82" s="42">
        <v>253766</v>
      </c>
      <c r="B82" s="42" t="s">
        <v>18</v>
      </c>
      <c r="C82" s="42" t="s">
        <v>222</v>
      </c>
      <c r="D82" s="42" t="s">
        <v>236</v>
      </c>
      <c r="E82" s="42" t="s">
        <v>238</v>
      </c>
      <c r="F82" s="42" t="s">
        <v>234</v>
      </c>
      <c r="G82" s="42" t="s">
        <v>225</v>
      </c>
      <c r="H82" s="42" t="s">
        <v>225</v>
      </c>
      <c r="I82" s="42">
        <v>-500</v>
      </c>
      <c r="J82" s="45">
        <v>22100</v>
      </c>
      <c r="K82" s="45">
        <v>21600</v>
      </c>
      <c r="L82" s="45">
        <v>75000</v>
      </c>
      <c r="M82" s="45">
        <v>-21600</v>
      </c>
      <c r="N82" s="45">
        <v>53400</v>
      </c>
      <c r="O82" s="45">
        <v>75000</v>
      </c>
    </row>
    <row r="83" spans="1:15">
      <c r="A83" s="46">
        <v>253766</v>
      </c>
      <c r="B83" s="46" t="s">
        <v>18</v>
      </c>
      <c r="C83" s="46" t="s">
        <v>222</v>
      </c>
      <c r="D83" s="46" t="s">
        <v>236</v>
      </c>
      <c r="E83" s="46" t="s">
        <v>238</v>
      </c>
      <c r="F83" s="47">
        <v>43894</v>
      </c>
      <c r="G83" s="48">
        <v>21600</v>
      </c>
      <c r="H83" s="46" t="s">
        <v>225</v>
      </c>
      <c r="I83" s="48">
        <v>-9400</v>
      </c>
      <c r="J83" s="46">
        <v>700</v>
      </c>
      <c r="K83" s="48">
        <v>12900</v>
      </c>
      <c r="L83" s="48">
        <v>53400</v>
      </c>
      <c r="M83" s="46" t="s">
        <v>225</v>
      </c>
      <c r="N83" s="48">
        <v>53400</v>
      </c>
      <c r="O83" s="48">
        <v>66300</v>
      </c>
    </row>
    <row r="84" spans="1:15">
      <c r="A84" s="42">
        <v>253766</v>
      </c>
      <c r="B84" s="42" t="s">
        <v>18</v>
      </c>
      <c r="C84" s="42" t="s">
        <v>222</v>
      </c>
      <c r="D84" s="42" t="s">
        <v>236</v>
      </c>
      <c r="E84" s="42" t="s">
        <v>238</v>
      </c>
      <c r="F84" s="43">
        <v>44108</v>
      </c>
      <c r="G84" s="45">
        <v>12900</v>
      </c>
      <c r="H84" s="42" t="s">
        <v>225</v>
      </c>
      <c r="I84" s="45">
        <v>-21300</v>
      </c>
      <c r="J84" s="45">
        <v>19500</v>
      </c>
      <c r="K84" s="45">
        <v>11100</v>
      </c>
      <c r="L84" s="45">
        <v>53400</v>
      </c>
      <c r="M84" s="45">
        <v>-20400</v>
      </c>
      <c r="N84" s="45">
        <v>33000</v>
      </c>
      <c r="O84" s="45">
        <v>44100</v>
      </c>
    </row>
    <row r="85" spans="1:15">
      <c r="A85" s="46">
        <v>253766</v>
      </c>
      <c r="B85" s="46" t="s">
        <v>18</v>
      </c>
      <c r="C85" s="46" t="s">
        <v>222</v>
      </c>
      <c r="D85" s="46" t="s">
        <v>236</v>
      </c>
      <c r="E85" s="46" t="s">
        <v>238</v>
      </c>
      <c r="F85" s="46" t="s">
        <v>235</v>
      </c>
      <c r="G85" s="48">
        <v>11100</v>
      </c>
      <c r="H85" s="48">
        <v>8600</v>
      </c>
      <c r="I85" s="48">
        <v>-9350</v>
      </c>
      <c r="J85" s="48">
        <v>4000</v>
      </c>
      <c r="K85" s="48">
        <v>14350</v>
      </c>
      <c r="L85" s="48">
        <v>33000</v>
      </c>
      <c r="M85" s="46" t="s">
        <v>225</v>
      </c>
      <c r="N85" s="48">
        <v>33000</v>
      </c>
      <c r="O85" s="48">
        <v>47350</v>
      </c>
    </row>
    <row r="86" spans="1:15">
      <c r="A86" s="46"/>
      <c r="B86" s="46"/>
      <c r="C86" s="46"/>
      <c r="D86" s="46"/>
      <c r="E86" s="46"/>
      <c r="F86" s="46"/>
      <c r="G86" s="48"/>
      <c r="H86" s="48"/>
      <c r="I86" s="48"/>
      <c r="J86" s="48"/>
      <c r="K86" s="48"/>
      <c r="L86" s="48"/>
      <c r="M86" s="46"/>
      <c r="N86" s="48"/>
      <c r="O86" s="172">
        <f>O70+O71+O72+O73+O74+O75+O76+O77+O78+O79+O80+O81+O82+O83+O84+O85</f>
        <v>1132750</v>
      </c>
    </row>
    <row r="87" spans="1:15">
      <c r="A87" s="42">
        <v>254092</v>
      </c>
      <c r="B87" s="42" t="s">
        <v>20</v>
      </c>
      <c r="C87" s="42" t="s">
        <v>222</v>
      </c>
      <c r="D87" s="42" t="s">
        <v>239</v>
      </c>
      <c r="E87" s="42" t="s">
        <v>240</v>
      </c>
      <c r="F87" s="43">
        <v>43891</v>
      </c>
      <c r="G87" s="42">
        <v>700</v>
      </c>
      <c r="H87" s="42" t="s">
        <v>225</v>
      </c>
      <c r="I87" s="42" t="s">
        <v>225</v>
      </c>
      <c r="J87" s="42" t="s">
        <v>225</v>
      </c>
      <c r="K87" s="42">
        <v>700</v>
      </c>
      <c r="L87" s="42" t="s">
        <v>225</v>
      </c>
      <c r="M87" s="42" t="s">
        <v>225</v>
      </c>
      <c r="N87" s="42" t="s">
        <v>225</v>
      </c>
      <c r="O87" s="42">
        <v>700</v>
      </c>
    </row>
    <row r="88" spans="1:15">
      <c r="A88" s="46">
        <v>254092</v>
      </c>
      <c r="B88" s="46" t="s">
        <v>20</v>
      </c>
      <c r="C88" s="46" t="s">
        <v>222</v>
      </c>
      <c r="D88" s="46" t="s">
        <v>239</v>
      </c>
      <c r="E88" s="46" t="s">
        <v>240</v>
      </c>
      <c r="F88" s="47">
        <v>44105</v>
      </c>
      <c r="G88" s="46">
        <v>700</v>
      </c>
      <c r="H88" s="46" t="s">
        <v>225</v>
      </c>
      <c r="I88" s="46">
        <v>-250</v>
      </c>
      <c r="J88" s="46">
        <v>50</v>
      </c>
      <c r="K88" s="46">
        <v>500</v>
      </c>
      <c r="L88" s="46" t="s">
        <v>225</v>
      </c>
      <c r="M88" s="46" t="s">
        <v>225</v>
      </c>
      <c r="N88" s="46" t="s">
        <v>225</v>
      </c>
      <c r="O88" s="46">
        <v>500</v>
      </c>
    </row>
    <row r="89" spans="1:15">
      <c r="A89" s="42">
        <v>254092</v>
      </c>
      <c r="B89" s="42" t="s">
        <v>20</v>
      </c>
      <c r="C89" s="42" t="s">
        <v>222</v>
      </c>
      <c r="D89" s="42" t="s">
        <v>239</v>
      </c>
      <c r="E89" s="42" t="s">
        <v>240</v>
      </c>
      <c r="F89" s="42" t="s">
        <v>226</v>
      </c>
      <c r="G89" s="42">
        <v>500</v>
      </c>
      <c r="H89" s="42">
        <v>500</v>
      </c>
      <c r="I89" s="42">
        <v>-300</v>
      </c>
      <c r="J89" s="42" t="s">
        <v>225</v>
      </c>
      <c r="K89" s="42">
        <v>700</v>
      </c>
      <c r="L89" s="42" t="s">
        <v>225</v>
      </c>
      <c r="M89" s="42" t="s">
        <v>225</v>
      </c>
      <c r="N89" s="42" t="s">
        <v>225</v>
      </c>
      <c r="O89" s="42">
        <v>700</v>
      </c>
    </row>
    <row r="90" spans="1:15">
      <c r="A90" s="46">
        <v>254092</v>
      </c>
      <c r="B90" s="46" t="s">
        <v>20</v>
      </c>
      <c r="C90" s="46" t="s">
        <v>222</v>
      </c>
      <c r="D90" s="46" t="s">
        <v>239</v>
      </c>
      <c r="E90" s="46" t="s">
        <v>240</v>
      </c>
      <c r="F90" s="46" t="s">
        <v>227</v>
      </c>
      <c r="G90" s="46">
        <v>700</v>
      </c>
      <c r="H90" s="46">
        <v>500</v>
      </c>
      <c r="I90" s="46">
        <v>-450</v>
      </c>
      <c r="J90" s="46" t="s">
        <v>225</v>
      </c>
      <c r="K90" s="46">
        <v>750</v>
      </c>
      <c r="L90" s="46" t="s">
        <v>225</v>
      </c>
      <c r="M90" s="46" t="s">
        <v>225</v>
      </c>
      <c r="N90" s="46" t="s">
        <v>225</v>
      </c>
      <c r="O90" s="46">
        <v>750</v>
      </c>
    </row>
    <row r="91" spans="1:15">
      <c r="A91" s="42">
        <v>254092</v>
      </c>
      <c r="B91" s="42" t="s">
        <v>20</v>
      </c>
      <c r="C91" s="42" t="s">
        <v>222</v>
      </c>
      <c r="D91" s="42" t="s">
        <v>239</v>
      </c>
      <c r="E91" s="42" t="s">
        <v>240</v>
      </c>
      <c r="F91" s="42" t="s">
        <v>228</v>
      </c>
      <c r="G91" s="42">
        <v>750</v>
      </c>
      <c r="H91" s="42" t="s">
        <v>225</v>
      </c>
      <c r="I91" s="42">
        <v>-200</v>
      </c>
      <c r="J91" s="42" t="s">
        <v>225</v>
      </c>
      <c r="K91" s="42">
        <v>550</v>
      </c>
      <c r="L91" s="42" t="s">
        <v>225</v>
      </c>
      <c r="M91" s="42" t="s">
        <v>225</v>
      </c>
      <c r="N91" s="42" t="s">
        <v>225</v>
      </c>
      <c r="O91" s="42">
        <v>550</v>
      </c>
    </row>
    <row r="92" spans="1:15">
      <c r="A92" s="46">
        <v>254092</v>
      </c>
      <c r="B92" s="46" t="s">
        <v>20</v>
      </c>
      <c r="C92" s="46" t="s">
        <v>222</v>
      </c>
      <c r="D92" s="46" t="s">
        <v>239</v>
      </c>
      <c r="E92" s="46" t="s">
        <v>240</v>
      </c>
      <c r="F92" s="47">
        <v>44014</v>
      </c>
      <c r="G92" s="46">
        <v>550</v>
      </c>
      <c r="H92" s="46" t="s">
        <v>225</v>
      </c>
      <c r="I92" s="46">
        <v>-200</v>
      </c>
      <c r="J92" s="46" t="s">
        <v>225</v>
      </c>
      <c r="K92" s="46">
        <v>350</v>
      </c>
      <c r="L92" s="46" t="s">
        <v>225</v>
      </c>
      <c r="M92" s="46" t="s">
        <v>225</v>
      </c>
      <c r="N92" s="46" t="s">
        <v>225</v>
      </c>
      <c r="O92" s="46">
        <v>350</v>
      </c>
    </row>
    <row r="93" spans="1:15">
      <c r="A93" s="42">
        <v>254092</v>
      </c>
      <c r="B93" s="42" t="s">
        <v>20</v>
      </c>
      <c r="C93" s="42" t="s">
        <v>222</v>
      </c>
      <c r="D93" s="42" t="s">
        <v>239</v>
      </c>
      <c r="E93" s="42" t="s">
        <v>240</v>
      </c>
      <c r="F93" s="42" t="s">
        <v>229</v>
      </c>
      <c r="G93" s="42">
        <v>350</v>
      </c>
      <c r="H93" s="42">
        <v>500</v>
      </c>
      <c r="I93" s="42">
        <v>-350</v>
      </c>
      <c r="J93" s="42" t="s">
        <v>225</v>
      </c>
      <c r="K93" s="42">
        <v>500</v>
      </c>
      <c r="L93" s="42" t="s">
        <v>225</v>
      </c>
      <c r="M93" s="42" t="s">
        <v>225</v>
      </c>
      <c r="N93" s="42" t="s">
        <v>225</v>
      </c>
      <c r="O93" s="42">
        <v>500</v>
      </c>
    </row>
    <row r="94" spans="1:15">
      <c r="A94" s="46">
        <v>254092</v>
      </c>
      <c r="B94" s="46" t="s">
        <v>20</v>
      </c>
      <c r="C94" s="46" t="s">
        <v>222</v>
      </c>
      <c r="D94" s="46" t="s">
        <v>239</v>
      </c>
      <c r="E94" s="46" t="s">
        <v>240</v>
      </c>
      <c r="F94" s="46" t="s">
        <v>230</v>
      </c>
      <c r="G94" s="46">
        <v>500</v>
      </c>
      <c r="H94" s="48">
        <v>1000</v>
      </c>
      <c r="I94" s="46">
        <v>-600</v>
      </c>
      <c r="J94" s="46" t="s">
        <v>225</v>
      </c>
      <c r="K94" s="46">
        <v>900</v>
      </c>
      <c r="L94" s="46" t="s">
        <v>225</v>
      </c>
      <c r="M94" s="46" t="s">
        <v>225</v>
      </c>
      <c r="N94" s="46" t="s">
        <v>225</v>
      </c>
      <c r="O94" s="46">
        <v>900</v>
      </c>
    </row>
    <row r="95" spans="1:15">
      <c r="A95" s="42">
        <v>254092</v>
      </c>
      <c r="B95" s="42" t="s">
        <v>20</v>
      </c>
      <c r="C95" s="42" t="s">
        <v>222</v>
      </c>
      <c r="D95" s="42" t="s">
        <v>239</v>
      </c>
      <c r="E95" s="42" t="s">
        <v>240</v>
      </c>
      <c r="F95" s="42" t="s">
        <v>231</v>
      </c>
      <c r="G95" s="42">
        <v>900</v>
      </c>
      <c r="H95" s="42">
        <v>500</v>
      </c>
      <c r="I95" s="42">
        <v>-450</v>
      </c>
      <c r="J95" s="42" t="s">
        <v>225</v>
      </c>
      <c r="K95" s="42">
        <v>950</v>
      </c>
      <c r="L95" s="42" t="s">
        <v>225</v>
      </c>
      <c r="M95" s="42" t="s">
        <v>225</v>
      </c>
      <c r="N95" s="42" t="s">
        <v>225</v>
      </c>
      <c r="O95" s="42">
        <v>950</v>
      </c>
    </row>
    <row r="96" spans="1:15">
      <c r="A96" s="46">
        <v>254092</v>
      </c>
      <c r="B96" s="46" t="s">
        <v>20</v>
      </c>
      <c r="C96" s="46" t="s">
        <v>222</v>
      </c>
      <c r="D96" s="46" t="s">
        <v>239</v>
      </c>
      <c r="E96" s="46" t="s">
        <v>240</v>
      </c>
      <c r="F96" s="47">
        <v>43985</v>
      </c>
      <c r="G96" s="46">
        <v>950</v>
      </c>
      <c r="H96" s="46" t="s">
        <v>225</v>
      </c>
      <c r="I96" s="46">
        <v>-300</v>
      </c>
      <c r="J96" s="46" t="s">
        <v>225</v>
      </c>
      <c r="K96" s="46">
        <v>650</v>
      </c>
      <c r="L96" s="46" t="s">
        <v>225</v>
      </c>
      <c r="M96" s="46" t="s">
        <v>225</v>
      </c>
      <c r="N96" s="46" t="s">
        <v>225</v>
      </c>
      <c r="O96" s="46">
        <v>650</v>
      </c>
    </row>
    <row r="97" spans="1:15">
      <c r="A97" s="42">
        <v>254092</v>
      </c>
      <c r="B97" s="42" t="s">
        <v>20</v>
      </c>
      <c r="C97" s="42" t="s">
        <v>222</v>
      </c>
      <c r="D97" s="42" t="s">
        <v>239</v>
      </c>
      <c r="E97" s="42" t="s">
        <v>240</v>
      </c>
      <c r="F97" s="42" t="s">
        <v>232</v>
      </c>
      <c r="G97" s="42">
        <v>650</v>
      </c>
      <c r="H97" s="42">
        <v>500</v>
      </c>
      <c r="I97" s="42">
        <v>-700</v>
      </c>
      <c r="J97" s="42" t="s">
        <v>225</v>
      </c>
      <c r="K97" s="42">
        <v>450</v>
      </c>
      <c r="L97" s="42" t="s">
        <v>225</v>
      </c>
      <c r="M97" s="42" t="s">
        <v>225</v>
      </c>
      <c r="N97" s="42" t="s">
        <v>225</v>
      </c>
      <c r="O97" s="42">
        <v>450</v>
      </c>
    </row>
    <row r="98" spans="1:15">
      <c r="A98" s="46">
        <v>254092</v>
      </c>
      <c r="B98" s="46" t="s">
        <v>20</v>
      </c>
      <c r="C98" s="46" t="s">
        <v>222</v>
      </c>
      <c r="D98" s="46" t="s">
        <v>239</v>
      </c>
      <c r="E98" s="46" t="s">
        <v>240</v>
      </c>
      <c r="F98" s="46" t="s">
        <v>233</v>
      </c>
      <c r="G98" s="46">
        <v>450</v>
      </c>
      <c r="H98" s="46">
        <v>500</v>
      </c>
      <c r="I98" s="46">
        <v>-250</v>
      </c>
      <c r="J98" s="46" t="s">
        <v>225</v>
      </c>
      <c r="K98" s="46">
        <v>700</v>
      </c>
      <c r="L98" s="46" t="s">
        <v>225</v>
      </c>
      <c r="M98" s="46" t="s">
        <v>225</v>
      </c>
      <c r="N98" s="46" t="s">
        <v>225</v>
      </c>
      <c r="O98" s="46">
        <v>700</v>
      </c>
    </row>
    <row r="99" spans="1:15">
      <c r="A99" s="42">
        <v>254092</v>
      </c>
      <c r="B99" s="42" t="s">
        <v>20</v>
      </c>
      <c r="C99" s="42" t="s">
        <v>222</v>
      </c>
      <c r="D99" s="42" t="s">
        <v>239</v>
      </c>
      <c r="E99" s="42" t="s">
        <v>240</v>
      </c>
      <c r="F99" s="42" t="s">
        <v>234</v>
      </c>
      <c r="G99" s="42">
        <v>700</v>
      </c>
      <c r="H99" s="42">
        <v>500</v>
      </c>
      <c r="I99" s="42">
        <v>-700</v>
      </c>
      <c r="J99" s="42" t="s">
        <v>225</v>
      </c>
      <c r="K99" s="42">
        <v>500</v>
      </c>
      <c r="L99" s="42" t="s">
        <v>225</v>
      </c>
      <c r="M99" s="42" t="s">
        <v>225</v>
      </c>
      <c r="N99" s="42" t="s">
        <v>225</v>
      </c>
      <c r="O99" s="42">
        <v>500</v>
      </c>
    </row>
    <row r="100" spans="1:15">
      <c r="A100" s="46">
        <v>254092</v>
      </c>
      <c r="B100" s="46" t="s">
        <v>20</v>
      </c>
      <c r="C100" s="46" t="s">
        <v>222</v>
      </c>
      <c r="D100" s="46" t="s">
        <v>239</v>
      </c>
      <c r="E100" s="46" t="s">
        <v>240</v>
      </c>
      <c r="F100" s="47">
        <v>43894</v>
      </c>
      <c r="G100" s="46">
        <v>500</v>
      </c>
      <c r="H100" s="46" t="s">
        <v>225</v>
      </c>
      <c r="I100" s="46">
        <v>-500</v>
      </c>
      <c r="J100" s="46" t="s">
        <v>225</v>
      </c>
      <c r="K100" s="46" t="s">
        <v>225</v>
      </c>
      <c r="L100" s="46" t="s">
        <v>225</v>
      </c>
      <c r="M100" s="46" t="s">
        <v>225</v>
      </c>
      <c r="N100" s="46" t="s">
        <v>225</v>
      </c>
      <c r="O100" s="46" t="s">
        <v>225</v>
      </c>
    </row>
    <row r="101" spans="1:15">
      <c r="A101" s="42">
        <v>254092</v>
      </c>
      <c r="B101" s="42" t="s">
        <v>20</v>
      </c>
      <c r="C101" s="42" t="s">
        <v>222</v>
      </c>
      <c r="D101" s="42" t="s">
        <v>239</v>
      </c>
      <c r="E101" s="42" t="s">
        <v>240</v>
      </c>
      <c r="F101" s="43">
        <v>44108</v>
      </c>
      <c r="G101" s="42" t="s">
        <v>225</v>
      </c>
      <c r="H101" s="45">
        <v>2000</v>
      </c>
      <c r="I101" s="42">
        <v>-250</v>
      </c>
      <c r="J101" s="42">
        <v>50</v>
      </c>
      <c r="K101" s="45">
        <v>1800</v>
      </c>
      <c r="L101" s="42" t="s">
        <v>225</v>
      </c>
      <c r="M101" s="42" t="s">
        <v>225</v>
      </c>
      <c r="N101" s="42" t="s">
        <v>225</v>
      </c>
      <c r="O101" s="45">
        <v>1800</v>
      </c>
    </row>
    <row r="102" spans="1:15">
      <c r="A102" s="46">
        <v>254092</v>
      </c>
      <c r="B102" s="46" t="s">
        <v>20</v>
      </c>
      <c r="C102" s="46" t="s">
        <v>222</v>
      </c>
      <c r="D102" s="46" t="s">
        <v>239</v>
      </c>
      <c r="E102" s="46" t="s">
        <v>240</v>
      </c>
      <c r="F102" s="46" t="s">
        <v>235</v>
      </c>
      <c r="G102" s="48">
        <v>1800</v>
      </c>
      <c r="H102" s="46" t="s">
        <v>225</v>
      </c>
      <c r="I102" s="46" t="s">
        <v>225</v>
      </c>
      <c r="J102" s="46">
        <v>-50</v>
      </c>
      <c r="K102" s="48">
        <v>1750</v>
      </c>
      <c r="L102" s="46" t="s">
        <v>225</v>
      </c>
      <c r="M102" s="46" t="s">
        <v>225</v>
      </c>
      <c r="N102" s="46" t="s">
        <v>225</v>
      </c>
      <c r="O102" s="48">
        <v>1750</v>
      </c>
    </row>
    <row r="103" spans="1:15">
      <c r="A103" s="46"/>
      <c r="B103" s="46"/>
      <c r="C103" s="46"/>
      <c r="D103" s="46"/>
      <c r="E103" s="46"/>
      <c r="F103" s="46"/>
      <c r="G103" s="48"/>
      <c r="H103" s="46"/>
      <c r="I103" s="46"/>
      <c r="J103" s="46"/>
      <c r="K103" s="48"/>
      <c r="L103" s="46"/>
      <c r="M103" s="46"/>
      <c r="N103" s="46"/>
      <c r="O103" s="172">
        <f>O87+O88+O89+O90+O91+O92+O93+O94+O95+O96+O97+O98+O99+O101+O102</f>
        <v>11750</v>
      </c>
    </row>
    <row r="104" spans="1:15">
      <c r="A104" s="42">
        <v>254093</v>
      </c>
      <c r="B104" s="42" t="s">
        <v>21</v>
      </c>
      <c r="C104" s="42" t="s">
        <v>222</v>
      </c>
      <c r="D104" s="42" t="s">
        <v>239</v>
      </c>
      <c r="E104" s="42" t="s">
        <v>240</v>
      </c>
      <c r="F104" s="43">
        <v>43891</v>
      </c>
      <c r="G104" s="42" t="s">
        <v>225</v>
      </c>
      <c r="H104" s="42" t="s">
        <v>225</v>
      </c>
      <c r="I104" s="42" t="s">
        <v>225</v>
      </c>
      <c r="J104" s="42" t="s">
        <v>225</v>
      </c>
      <c r="K104" s="42" t="s">
        <v>225</v>
      </c>
      <c r="L104" s="42" t="s">
        <v>225</v>
      </c>
      <c r="M104" s="42" t="s">
        <v>225</v>
      </c>
      <c r="N104" s="42" t="s">
        <v>225</v>
      </c>
      <c r="O104" s="42" t="s">
        <v>225</v>
      </c>
    </row>
    <row r="105" spans="1:15">
      <c r="A105" s="46">
        <v>254093</v>
      </c>
      <c r="B105" s="46" t="s">
        <v>21</v>
      </c>
      <c r="C105" s="46" t="s">
        <v>222</v>
      </c>
      <c r="D105" s="46" t="s">
        <v>239</v>
      </c>
      <c r="E105" s="46" t="s">
        <v>240</v>
      </c>
      <c r="F105" s="47">
        <v>44105</v>
      </c>
      <c r="G105" s="46" t="s">
        <v>225</v>
      </c>
      <c r="H105" s="46">
        <v>50</v>
      </c>
      <c r="I105" s="46" t="s">
        <v>225</v>
      </c>
      <c r="J105" s="46">
        <v>-50</v>
      </c>
      <c r="K105" s="46" t="s">
        <v>225</v>
      </c>
      <c r="L105" s="46" t="s">
        <v>225</v>
      </c>
      <c r="M105" s="46" t="s">
        <v>225</v>
      </c>
      <c r="N105" s="46" t="s">
        <v>225</v>
      </c>
      <c r="O105" s="46" t="s">
        <v>225</v>
      </c>
    </row>
    <row r="106" spans="1:15">
      <c r="A106" s="42">
        <v>254093</v>
      </c>
      <c r="B106" s="42" t="s">
        <v>21</v>
      </c>
      <c r="C106" s="42" t="s">
        <v>222</v>
      </c>
      <c r="D106" s="42" t="s">
        <v>239</v>
      </c>
      <c r="E106" s="42" t="s">
        <v>240</v>
      </c>
      <c r="F106" s="42" t="s">
        <v>226</v>
      </c>
      <c r="G106" s="42" t="s">
        <v>225</v>
      </c>
      <c r="H106" s="42">
        <v>100</v>
      </c>
      <c r="I106" s="42" t="s">
        <v>225</v>
      </c>
      <c r="J106" s="42">
        <v>-100</v>
      </c>
      <c r="K106" s="42" t="s">
        <v>225</v>
      </c>
      <c r="L106" s="42" t="s">
        <v>225</v>
      </c>
      <c r="M106" s="42" t="s">
        <v>225</v>
      </c>
      <c r="N106" s="42" t="s">
        <v>225</v>
      </c>
      <c r="O106" s="42" t="s">
        <v>225</v>
      </c>
    </row>
    <row r="107" spans="1:15">
      <c r="A107" s="46">
        <v>254093</v>
      </c>
      <c r="B107" s="46" t="s">
        <v>21</v>
      </c>
      <c r="C107" s="46" t="s">
        <v>222</v>
      </c>
      <c r="D107" s="46" t="s">
        <v>239</v>
      </c>
      <c r="E107" s="46" t="s">
        <v>240</v>
      </c>
      <c r="F107" s="46" t="s">
        <v>227</v>
      </c>
      <c r="G107" s="46" t="s">
        <v>225</v>
      </c>
      <c r="H107" s="46">
        <v>200</v>
      </c>
      <c r="I107" s="46" t="s">
        <v>225</v>
      </c>
      <c r="J107" s="46">
        <v>-200</v>
      </c>
      <c r="K107" s="46" t="s">
        <v>225</v>
      </c>
      <c r="L107" s="46" t="s">
        <v>225</v>
      </c>
      <c r="M107" s="46" t="s">
        <v>225</v>
      </c>
      <c r="N107" s="46" t="s">
        <v>225</v>
      </c>
      <c r="O107" s="46" t="s">
        <v>225</v>
      </c>
    </row>
    <row r="108" spans="1:15">
      <c r="A108" s="42">
        <v>254093</v>
      </c>
      <c r="B108" s="42" t="s">
        <v>21</v>
      </c>
      <c r="C108" s="42" t="s">
        <v>222</v>
      </c>
      <c r="D108" s="42" t="s">
        <v>239</v>
      </c>
      <c r="E108" s="42" t="s">
        <v>240</v>
      </c>
      <c r="F108" s="42" t="s">
        <v>228</v>
      </c>
      <c r="G108" s="42" t="s">
        <v>225</v>
      </c>
      <c r="H108" s="42">
        <v>50</v>
      </c>
      <c r="I108" s="42" t="s">
        <v>225</v>
      </c>
      <c r="J108" s="42">
        <v>-50</v>
      </c>
      <c r="K108" s="42" t="s">
        <v>225</v>
      </c>
      <c r="L108" s="42" t="s">
        <v>225</v>
      </c>
      <c r="M108" s="42" t="s">
        <v>225</v>
      </c>
      <c r="N108" s="42" t="s">
        <v>225</v>
      </c>
      <c r="O108" s="42" t="s">
        <v>225</v>
      </c>
    </row>
    <row r="109" spans="1:15">
      <c r="A109" s="46">
        <v>254093</v>
      </c>
      <c r="B109" s="46" t="s">
        <v>21</v>
      </c>
      <c r="C109" s="46" t="s">
        <v>222</v>
      </c>
      <c r="D109" s="46" t="s">
        <v>239</v>
      </c>
      <c r="E109" s="46" t="s">
        <v>240</v>
      </c>
      <c r="F109" s="47">
        <v>44014</v>
      </c>
      <c r="G109" s="46" t="s">
        <v>225</v>
      </c>
      <c r="H109" s="46" t="s">
        <v>225</v>
      </c>
      <c r="I109" s="46" t="s">
        <v>225</v>
      </c>
      <c r="J109" s="46" t="s">
        <v>225</v>
      </c>
      <c r="K109" s="46" t="s">
        <v>225</v>
      </c>
      <c r="L109" s="46" t="s">
        <v>225</v>
      </c>
      <c r="M109" s="46" t="s">
        <v>225</v>
      </c>
      <c r="N109" s="46" t="s">
        <v>225</v>
      </c>
      <c r="O109" s="46" t="s">
        <v>225</v>
      </c>
    </row>
    <row r="110" spans="1:15">
      <c r="A110" s="42">
        <v>254093</v>
      </c>
      <c r="B110" s="42" t="s">
        <v>21</v>
      </c>
      <c r="C110" s="42" t="s">
        <v>222</v>
      </c>
      <c r="D110" s="42" t="s">
        <v>239</v>
      </c>
      <c r="E110" s="42" t="s">
        <v>240</v>
      </c>
      <c r="F110" s="42" t="s">
        <v>229</v>
      </c>
      <c r="G110" s="42" t="s">
        <v>225</v>
      </c>
      <c r="H110" s="42">
        <v>200</v>
      </c>
      <c r="I110" s="42" t="s">
        <v>225</v>
      </c>
      <c r="J110" s="42">
        <v>-200</v>
      </c>
      <c r="K110" s="42" t="s">
        <v>225</v>
      </c>
      <c r="L110" s="42" t="s">
        <v>225</v>
      </c>
      <c r="M110" s="42" t="s">
        <v>225</v>
      </c>
      <c r="N110" s="42" t="s">
        <v>225</v>
      </c>
      <c r="O110" s="42" t="s">
        <v>225</v>
      </c>
    </row>
    <row r="111" spans="1:15">
      <c r="A111" s="46">
        <v>254093</v>
      </c>
      <c r="B111" s="46" t="s">
        <v>21</v>
      </c>
      <c r="C111" s="46" t="s">
        <v>222</v>
      </c>
      <c r="D111" s="46" t="s">
        <v>239</v>
      </c>
      <c r="E111" s="46" t="s">
        <v>240</v>
      </c>
      <c r="F111" s="46" t="s">
        <v>230</v>
      </c>
      <c r="G111" s="46" t="s">
        <v>225</v>
      </c>
      <c r="H111" s="46">
        <v>200</v>
      </c>
      <c r="I111" s="46" t="s">
        <v>225</v>
      </c>
      <c r="J111" s="46">
        <v>-200</v>
      </c>
      <c r="K111" s="46" t="s">
        <v>225</v>
      </c>
      <c r="L111" s="46" t="s">
        <v>225</v>
      </c>
      <c r="M111" s="46" t="s">
        <v>225</v>
      </c>
      <c r="N111" s="46" t="s">
        <v>225</v>
      </c>
      <c r="O111" s="46" t="s">
        <v>225</v>
      </c>
    </row>
    <row r="112" spans="1:15">
      <c r="A112" s="42">
        <v>254093</v>
      </c>
      <c r="B112" s="42" t="s">
        <v>21</v>
      </c>
      <c r="C112" s="42" t="s">
        <v>222</v>
      </c>
      <c r="D112" s="42" t="s">
        <v>239</v>
      </c>
      <c r="E112" s="42" t="s">
        <v>240</v>
      </c>
      <c r="F112" s="42" t="s">
        <v>231</v>
      </c>
      <c r="G112" s="42" t="s">
        <v>225</v>
      </c>
      <c r="H112" s="42">
        <v>100</v>
      </c>
      <c r="I112" s="42" t="s">
        <v>225</v>
      </c>
      <c r="J112" s="42">
        <v>-100</v>
      </c>
      <c r="K112" s="42" t="s">
        <v>225</v>
      </c>
      <c r="L112" s="42" t="s">
        <v>225</v>
      </c>
      <c r="M112" s="42" t="s">
        <v>225</v>
      </c>
      <c r="N112" s="42" t="s">
        <v>225</v>
      </c>
      <c r="O112" s="42" t="s">
        <v>225</v>
      </c>
    </row>
    <row r="113" spans="1:15">
      <c r="A113" s="46">
        <v>254093</v>
      </c>
      <c r="B113" s="46" t="s">
        <v>21</v>
      </c>
      <c r="C113" s="46" t="s">
        <v>222</v>
      </c>
      <c r="D113" s="46" t="s">
        <v>239</v>
      </c>
      <c r="E113" s="46" t="s">
        <v>240</v>
      </c>
      <c r="F113" s="47">
        <v>43985</v>
      </c>
      <c r="G113" s="46" t="s">
        <v>225</v>
      </c>
      <c r="H113" s="46">
        <v>200</v>
      </c>
      <c r="I113" s="46" t="s">
        <v>225</v>
      </c>
      <c r="J113" s="46">
        <v>-200</v>
      </c>
      <c r="K113" s="46" t="s">
        <v>225</v>
      </c>
      <c r="L113" s="46" t="s">
        <v>225</v>
      </c>
      <c r="M113" s="46" t="s">
        <v>225</v>
      </c>
      <c r="N113" s="46" t="s">
        <v>225</v>
      </c>
      <c r="O113" s="46" t="s">
        <v>225</v>
      </c>
    </row>
    <row r="114" spans="1:15">
      <c r="A114" s="42">
        <v>254093</v>
      </c>
      <c r="B114" s="42" t="s">
        <v>21</v>
      </c>
      <c r="C114" s="42" t="s">
        <v>222</v>
      </c>
      <c r="D114" s="42" t="s">
        <v>239</v>
      </c>
      <c r="E114" s="42" t="s">
        <v>240</v>
      </c>
      <c r="F114" s="42" t="s">
        <v>232</v>
      </c>
      <c r="G114" s="42" t="s">
        <v>225</v>
      </c>
      <c r="H114" s="42">
        <v>100</v>
      </c>
      <c r="I114" s="42" t="s">
        <v>225</v>
      </c>
      <c r="J114" s="42">
        <v>-100</v>
      </c>
      <c r="K114" s="42" t="s">
        <v>225</v>
      </c>
      <c r="L114" s="42" t="s">
        <v>225</v>
      </c>
      <c r="M114" s="42" t="s">
        <v>225</v>
      </c>
      <c r="N114" s="42" t="s">
        <v>225</v>
      </c>
      <c r="O114" s="42" t="s">
        <v>225</v>
      </c>
    </row>
    <row r="115" spans="1:15">
      <c r="A115" s="46">
        <v>254093</v>
      </c>
      <c r="B115" s="46" t="s">
        <v>21</v>
      </c>
      <c r="C115" s="46" t="s">
        <v>222</v>
      </c>
      <c r="D115" s="46" t="s">
        <v>239</v>
      </c>
      <c r="E115" s="46" t="s">
        <v>240</v>
      </c>
      <c r="F115" s="46" t="s">
        <v>233</v>
      </c>
      <c r="G115" s="46" t="s">
        <v>225</v>
      </c>
      <c r="H115" s="46" t="s">
        <v>225</v>
      </c>
      <c r="I115" s="46" t="s">
        <v>225</v>
      </c>
      <c r="J115" s="46" t="s">
        <v>225</v>
      </c>
      <c r="K115" s="46" t="s">
        <v>225</v>
      </c>
      <c r="L115" s="46" t="s">
        <v>225</v>
      </c>
      <c r="M115" s="46" t="s">
        <v>225</v>
      </c>
      <c r="N115" s="46" t="s">
        <v>225</v>
      </c>
      <c r="O115" s="46" t="s">
        <v>225</v>
      </c>
    </row>
    <row r="116" spans="1:15">
      <c r="A116" s="42">
        <v>254093</v>
      </c>
      <c r="B116" s="42" t="s">
        <v>21</v>
      </c>
      <c r="C116" s="42" t="s">
        <v>222</v>
      </c>
      <c r="D116" s="42" t="s">
        <v>239</v>
      </c>
      <c r="E116" s="42" t="s">
        <v>240</v>
      </c>
      <c r="F116" s="42" t="s">
        <v>234</v>
      </c>
      <c r="G116" s="42" t="s">
        <v>225</v>
      </c>
      <c r="H116" s="42">
        <v>250</v>
      </c>
      <c r="I116" s="42" t="s">
        <v>225</v>
      </c>
      <c r="J116" s="42">
        <v>-250</v>
      </c>
      <c r="K116" s="42" t="s">
        <v>225</v>
      </c>
      <c r="L116" s="42" t="s">
        <v>225</v>
      </c>
      <c r="M116" s="42" t="s">
        <v>225</v>
      </c>
      <c r="N116" s="42" t="s">
        <v>225</v>
      </c>
      <c r="O116" s="42" t="s">
        <v>225</v>
      </c>
    </row>
    <row r="117" spans="1:15">
      <c r="A117" s="46">
        <v>254093</v>
      </c>
      <c r="B117" s="46" t="s">
        <v>21</v>
      </c>
      <c r="C117" s="46" t="s">
        <v>222</v>
      </c>
      <c r="D117" s="46" t="s">
        <v>239</v>
      </c>
      <c r="E117" s="46" t="s">
        <v>240</v>
      </c>
      <c r="F117" s="47">
        <v>43894</v>
      </c>
      <c r="G117" s="46" t="s">
        <v>225</v>
      </c>
      <c r="H117" s="46">
        <v>50</v>
      </c>
      <c r="I117" s="46" t="s">
        <v>225</v>
      </c>
      <c r="J117" s="46">
        <v>-50</v>
      </c>
      <c r="K117" s="46" t="s">
        <v>225</v>
      </c>
      <c r="L117" s="46" t="s">
        <v>225</v>
      </c>
      <c r="M117" s="46" t="s">
        <v>225</v>
      </c>
      <c r="N117" s="46" t="s">
        <v>225</v>
      </c>
      <c r="O117" s="46" t="s">
        <v>225</v>
      </c>
    </row>
    <row r="118" spans="1:15">
      <c r="A118" s="42">
        <v>254093</v>
      </c>
      <c r="B118" s="42" t="s">
        <v>21</v>
      </c>
      <c r="C118" s="42" t="s">
        <v>222</v>
      </c>
      <c r="D118" s="42" t="s">
        <v>239</v>
      </c>
      <c r="E118" s="42" t="s">
        <v>240</v>
      </c>
      <c r="F118" s="43">
        <v>44108</v>
      </c>
      <c r="G118" s="42" t="s">
        <v>225</v>
      </c>
      <c r="H118" s="42">
        <v>100</v>
      </c>
      <c r="I118" s="42" t="s">
        <v>225</v>
      </c>
      <c r="J118" s="42">
        <v>-100</v>
      </c>
      <c r="K118" s="42" t="s">
        <v>225</v>
      </c>
      <c r="L118" s="42" t="s">
        <v>225</v>
      </c>
      <c r="M118" s="42" t="s">
        <v>225</v>
      </c>
      <c r="N118" s="42" t="s">
        <v>225</v>
      </c>
      <c r="O118" s="42" t="s">
        <v>225</v>
      </c>
    </row>
    <row r="119" spans="1:15">
      <c r="A119" s="46">
        <v>254093</v>
      </c>
      <c r="B119" s="46" t="s">
        <v>21</v>
      </c>
      <c r="C119" s="46" t="s">
        <v>222</v>
      </c>
      <c r="D119" s="46" t="s">
        <v>239</v>
      </c>
      <c r="E119" s="46" t="s">
        <v>240</v>
      </c>
      <c r="F119" s="46" t="s">
        <v>235</v>
      </c>
      <c r="G119" s="46" t="s">
        <v>225</v>
      </c>
      <c r="H119" s="46">
        <v>50</v>
      </c>
      <c r="I119" s="46" t="s">
        <v>225</v>
      </c>
      <c r="J119" s="46">
        <v>-50</v>
      </c>
      <c r="K119" s="46" t="s">
        <v>225</v>
      </c>
      <c r="L119" s="46" t="s">
        <v>225</v>
      </c>
      <c r="M119" s="46" t="s">
        <v>225</v>
      </c>
      <c r="N119" s="46" t="s">
        <v>225</v>
      </c>
      <c r="O119" s="46" t="s">
        <v>225</v>
      </c>
    </row>
    <row r="120" spans="1:15">
      <c r="A120" s="46"/>
      <c r="B120" s="46"/>
      <c r="C120" s="46"/>
      <c r="D120" s="46"/>
      <c r="E120" s="46"/>
      <c r="F120" s="46"/>
      <c r="G120" s="46"/>
      <c r="H120" s="46"/>
      <c r="I120" s="46"/>
      <c r="J120" s="46"/>
      <c r="K120" s="46"/>
      <c r="L120" s="46"/>
      <c r="M120" s="46"/>
      <c r="N120" s="46"/>
      <c r="O120" s="179">
        <v>0</v>
      </c>
    </row>
    <row r="121" spans="1:15">
      <c r="A121" s="42">
        <v>255554</v>
      </c>
      <c r="B121" s="42" t="s">
        <v>28</v>
      </c>
      <c r="C121" s="42" t="s">
        <v>222</v>
      </c>
      <c r="D121" s="42" t="s">
        <v>239</v>
      </c>
      <c r="E121" s="42" t="s">
        <v>240</v>
      </c>
      <c r="F121" s="43">
        <v>43891</v>
      </c>
      <c r="G121" s="42">
        <v>150</v>
      </c>
      <c r="H121" s="42" t="s">
        <v>225</v>
      </c>
      <c r="I121" s="42">
        <v>-100</v>
      </c>
      <c r="J121" s="42">
        <v>100</v>
      </c>
      <c r="K121" s="42">
        <v>150</v>
      </c>
      <c r="L121" s="42" t="s">
        <v>225</v>
      </c>
      <c r="M121" s="42" t="s">
        <v>225</v>
      </c>
      <c r="N121" s="42" t="s">
        <v>225</v>
      </c>
      <c r="O121" s="42">
        <v>150</v>
      </c>
    </row>
    <row r="122" spans="1:15">
      <c r="A122" s="46">
        <v>255554</v>
      </c>
      <c r="B122" s="46" t="s">
        <v>28</v>
      </c>
      <c r="C122" s="46" t="s">
        <v>222</v>
      </c>
      <c r="D122" s="46" t="s">
        <v>239</v>
      </c>
      <c r="E122" s="46" t="s">
        <v>240</v>
      </c>
      <c r="F122" s="47">
        <v>44105</v>
      </c>
      <c r="G122" s="46">
        <v>150</v>
      </c>
      <c r="H122" s="46">
        <v>500</v>
      </c>
      <c r="I122" s="46">
        <v>-100</v>
      </c>
      <c r="J122" s="46" t="s">
        <v>225</v>
      </c>
      <c r="K122" s="46">
        <v>550</v>
      </c>
      <c r="L122" s="46" t="s">
        <v>225</v>
      </c>
      <c r="M122" s="46" t="s">
        <v>225</v>
      </c>
      <c r="N122" s="46" t="s">
        <v>225</v>
      </c>
      <c r="O122" s="46">
        <v>550</v>
      </c>
    </row>
    <row r="123" spans="1:15">
      <c r="A123" s="42">
        <v>255554</v>
      </c>
      <c r="B123" s="42" t="s">
        <v>28</v>
      </c>
      <c r="C123" s="42" t="s">
        <v>222</v>
      </c>
      <c r="D123" s="42" t="s">
        <v>239</v>
      </c>
      <c r="E123" s="42" t="s">
        <v>240</v>
      </c>
      <c r="F123" s="42" t="s">
        <v>226</v>
      </c>
      <c r="G123" s="42">
        <v>550</v>
      </c>
      <c r="H123" s="42" t="s">
        <v>225</v>
      </c>
      <c r="I123" s="42" t="s">
        <v>225</v>
      </c>
      <c r="J123" s="42" t="s">
        <v>225</v>
      </c>
      <c r="K123" s="42">
        <v>550</v>
      </c>
      <c r="L123" s="42" t="s">
        <v>225</v>
      </c>
      <c r="M123" s="42" t="s">
        <v>225</v>
      </c>
      <c r="N123" s="42" t="s">
        <v>225</v>
      </c>
      <c r="O123" s="42">
        <v>550</v>
      </c>
    </row>
    <row r="124" spans="1:15">
      <c r="A124" s="46">
        <v>255554</v>
      </c>
      <c r="B124" s="46" t="s">
        <v>28</v>
      </c>
      <c r="C124" s="46" t="s">
        <v>222</v>
      </c>
      <c r="D124" s="46" t="s">
        <v>239</v>
      </c>
      <c r="E124" s="46" t="s">
        <v>240</v>
      </c>
      <c r="F124" s="46" t="s">
        <v>227</v>
      </c>
      <c r="G124" s="46">
        <v>550</v>
      </c>
      <c r="H124" s="46" t="s">
        <v>225</v>
      </c>
      <c r="I124" s="46">
        <v>-200</v>
      </c>
      <c r="J124" s="46" t="s">
        <v>225</v>
      </c>
      <c r="K124" s="46">
        <v>350</v>
      </c>
      <c r="L124" s="46" t="s">
        <v>225</v>
      </c>
      <c r="M124" s="46" t="s">
        <v>225</v>
      </c>
      <c r="N124" s="46" t="s">
        <v>225</v>
      </c>
      <c r="O124" s="46">
        <v>350</v>
      </c>
    </row>
    <row r="125" spans="1:15">
      <c r="A125" s="42">
        <v>255554</v>
      </c>
      <c r="B125" s="42" t="s">
        <v>28</v>
      </c>
      <c r="C125" s="42" t="s">
        <v>222</v>
      </c>
      <c r="D125" s="42" t="s">
        <v>239</v>
      </c>
      <c r="E125" s="42" t="s">
        <v>240</v>
      </c>
      <c r="F125" s="42" t="s">
        <v>228</v>
      </c>
      <c r="G125" s="42">
        <v>350</v>
      </c>
      <c r="H125" s="42" t="s">
        <v>225</v>
      </c>
      <c r="I125" s="42">
        <v>-100</v>
      </c>
      <c r="J125" s="42" t="s">
        <v>225</v>
      </c>
      <c r="K125" s="42">
        <v>250</v>
      </c>
      <c r="L125" s="42" t="s">
        <v>225</v>
      </c>
      <c r="M125" s="42" t="s">
        <v>225</v>
      </c>
      <c r="N125" s="42" t="s">
        <v>225</v>
      </c>
      <c r="O125" s="42">
        <v>250</v>
      </c>
    </row>
    <row r="126" spans="1:15">
      <c r="A126" s="46">
        <v>255554</v>
      </c>
      <c r="B126" s="46" t="s">
        <v>28</v>
      </c>
      <c r="C126" s="46" t="s">
        <v>222</v>
      </c>
      <c r="D126" s="46" t="s">
        <v>239</v>
      </c>
      <c r="E126" s="46" t="s">
        <v>240</v>
      </c>
      <c r="F126" s="47">
        <v>44014</v>
      </c>
      <c r="G126" s="46">
        <v>250</v>
      </c>
      <c r="H126" s="46" t="s">
        <v>225</v>
      </c>
      <c r="I126" s="46">
        <v>-50</v>
      </c>
      <c r="J126" s="46" t="s">
        <v>225</v>
      </c>
      <c r="K126" s="46">
        <v>200</v>
      </c>
      <c r="L126" s="46" t="s">
        <v>225</v>
      </c>
      <c r="M126" s="46" t="s">
        <v>225</v>
      </c>
      <c r="N126" s="46" t="s">
        <v>225</v>
      </c>
      <c r="O126" s="46">
        <v>200</v>
      </c>
    </row>
    <row r="127" spans="1:15">
      <c r="A127" s="42">
        <v>255554</v>
      </c>
      <c r="B127" s="42" t="s">
        <v>28</v>
      </c>
      <c r="C127" s="42" t="s">
        <v>222</v>
      </c>
      <c r="D127" s="42" t="s">
        <v>239</v>
      </c>
      <c r="E127" s="42" t="s">
        <v>240</v>
      </c>
      <c r="F127" s="42" t="s">
        <v>229</v>
      </c>
      <c r="G127" s="42">
        <v>200</v>
      </c>
      <c r="H127" s="42">
        <v>500</v>
      </c>
      <c r="I127" s="42">
        <v>-100</v>
      </c>
      <c r="J127" s="42" t="s">
        <v>225</v>
      </c>
      <c r="K127" s="42">
        <v>600</v>
      </c>
      <c r="L127" s="42" t="s">
        <v>225</v>
      </c>
      <c r="M127" s="42" t="s">
        <v>225</v>
      </c>
      <c r="N127" s="42" t="s">
        <v>225</v>
      </c>
      <c r="O127" s="42">
        <v>600</v>
      </c>
    </row>
    <row r="128" spans="1:15">
      <c r="A128" s="46">
        <v>255554</v>
      </c>
      <c r="B128" s="46" t="s">
        <v>28</v>
      </c>
      <c r="C128" s="46" t="s">
        <v>222</v>
      </c>
      <c r="D128" s="46" t="s">
        <v>239</v>
      </c>
      <c r="E128" s="46" t="s">
        <v>240</v>
      </c>
      <c r="F128" s="46" t="s">
        <v>230</v>
      </c>
      <c r="G128" s="46">
        <v>600</v>
      </c>
      <c r="H128" s="46" t="s">
        <v>225</v>
      </c>
      <c r="I128" s="46">
        <v>-300</v>
      </c>
      <c r="J128" s="46" t="s">
        <v>225</v>
      </c>
      <c r="K128" s="46">
        <v>300</v>
      </c>
      <c r="L128" s="46" t="s">
        <v>225</v>
      </c>
      <c r="M128" s="46" t="s">
        <v>225</v>
      </c>
      <c r="N128" s="46" t="s">
        <v>225</v>
      </c>
      <c r="O128" s="46">
        <v>300</v>
      </c>
    </row>
    <row r="129" spans="1:15">
      <c r="A129" s="42">
        <v>255554</v>
      </c>
      <c r="B129" s="42" t="s">
        <v>28</v>
      </c>
      <c r="C129" s="42" t="s">
        <v>222</v>
      </c>
      <c r="D129" s="42" t="s">
        <v>239</v>
      </c>
      <c r="E129" s="42" t="s">
        <v>240</v>
      </c>
      <c r="F129" s="42" t="s">
        <v>231</v>
      </c>
      <c r="G129" s="42">
        <v>300</v>
      </c>
      <c r="H129" s="42">
        <v>500</v>
      </c>
      <c r="I129" s="42">
        <v>-200</v>
      </c>
      <c r="J129" s="42" t="s">
        <v>225</v>
      </c>
      <c r="K129" s="42">
        <v>600</v>
      </c>
      <c r="L129" s="42" t="s">
        <v>225</v>
      </c>
      <c r="M129" s="42" t="s">
        <v>225</v>
      </c>
      <c r="N129" s="42" t="s">
        <v>225</v>
      </c>
      <c r="O129" s="42">
        <v>600</v>
      </c>
    </row>
    <row r="130" spans="1:15">
      <c r="A130" s="46">
        <v>255554</v>
      </c>
      <c r="B130" s="46" t="s">
        <v>28</v>
      </c>
      <c r="C130" s="46" t="s">
        <v>222</v>
      </c>
      <c r="D130" s="46" t="s">
        <v>239</v>
      </c>
      <c r="E130" s="46" t="s">
        <v>240</v>
      </c>
      <c r="F130" s="47">
        <v>43985</v>
      </c>
      <c r="G130" s="46">
        <v>600</v>
      </c>
      <c r="H130" s="46" t="s">
        <v>225</v>
      </c>
      <c r="I130" s="46">
        <v>-100</v>
      </c>
      <c r="J130" s="46" t="s">
        <v>225</v>
      </c>
      <c r="K130" s="46">
        <v>500</v>
      </c>
      <c r="L130" s="46" t="s">
        <v>225</v>
      </c>
      <c r="M130" s="46" t="s">
        <v>225</v>
      </c>
      <c r="N130" s="46" t="s">
        <v>225</v>
      </c>
      <c r="O130" s="46">
        <v>500</v>
      </c>
    </row>
    <row r="131" spans="1:15">
      <c r="A131" s="42">
        <v>255554</v>
      </c>
      <c r="B131" s="42" t="s">
        <v>28</v>
      </c>
      <c r="C131" s="42" t="s">
        <v>222</v>
      </c>
      <c r="D131" s="42" t="s">
        <v>239</v>
      </c>
      <c r="E131" s="42" t="s">
        <v>240</v>
      </c>
      <c r="F131" s="42" t="s">
        <v>232</v>
      </c>
      <c r="G131" s="42">
        <v>500</v>
      </c>
      <c r="H131" s="42" t="s">
        <v>225</v>
      </c>
      <c r="I131" s="42">
        <v>-200</v>
      </c>
      <c r="J131" s="42" t="s">
        <v>225</v>
      </c>
      <c r="K131" s="42">
        <v>300</v>
      </c>
      <c r="L131" s="42" t="s">
        <v>225</v>
      </c>
      <c r="M131" s="42" t="s">
        <v>225</v>
      </c>
      <c r="N131" s="42" t="s">
        <v>225</v>
      </c>
      <c r="O131" s="42">
        <v>300</v>
      </c>
    </row>
    <row r="132" spans="1:15">
      <c r="A132" s="46">
        <v>255554</v>
      </c>
      <c r="B132" s="46" t="s">
        <v>28</v>
      </c>
      <c r="C132" s="46" t="s">
        <v>222</v>
      </c>
      <c r="D132" s="46" t="s">
        <v>239</v>
      </c>
      <c r="E132" s="46" t="s">
        <v>240</v>
      </c>
      <c r="F132" s="46" t="s">
        <v>233</v>
      </c>
      <c r="G132" s="46">
        <v>300</v>
      </c>
      <c r="H132" s="46">
        <v>500</v>
      </c>
      <c r="I132" s="46">
        <v>-200</v>
      </c>
      <c r="J132" s="46" t="s">
        <v>225</v>
      </c>
      <c r="K132" s="46">
        <v>600</v>
      </c>
      <c r="L132" s="46" t="s">
        <v>225</v>
      </c>
      <c r="M132" s="46" t="s">
        <v>225</v>
      </c>
      <c r="N132" s="46" t="s">
        <v>225</v>
      </c>
      <c r="O132" s="46">
        <v>600</v>
      </c>
    </row>
    <row r="133" spans="1:15">
      <c r="A133" s="42">
        <v>255554</v>
      </c>
      <c r="B133" s="42" t="s">
        <v>28</v>
      </c>
      <c r="C133" s="42" t="s">
        <v>222</v>
      </c>
      <c r="D133" s="42" t="s">
        <v>239</v>
      </c>
      <c r="E133" s="42" t="s">
        <v>240</v>
      </c>
      <c r="F133" s="42" t="s">
        <v>234</v>
      </c>
      <c r="G133" s="42">
        <v>600</v>
      </c>
      <c r="H133" s="42" t="s">
        <v>225</v>
      </c>
      <c r="I133" s="42">
        <v>-100</v>
      </c>
      <c r="J133" s="42" t="s">
        <v>225</v>
      </c>
      <c r="K133" s="42">
        <v>500</v>
      </c>
      <c r="L133" s="42" t="s">
        <v>225</v>
      </c>
      <c r="M133" s="42" t="s">
        <v>225</v>
      </c>
      <c r="N133" s="42" t="s">
        <v>225</v>
      </c>
      <c r="O133" s="42">
        <v>500</v>
      </c>
    </row>
    <row r="134" spans="1:15">
      <c r="A134" s="46">
        <v>255554</v>
      </c>
      <c r="B134" s="46" t="s">
        <v>28</v>
      </c>
      <c r="C134" s="46" t="s">
        <v>222</v>
      </c>
      <c r="D134" s="46" t="s">
        <v>239</v>
      </c>
      <c r="E134" s="46" t="s">
        <v>240</v>
      </c>
      <c r="F134" s="47">
        <v>43894</v>
      </c>
      <c r="G134" s="46">
        <v>500</v>
      </c>
      <c r="H134" s="46" t="s">
        <v>225</v>
      </c>
      <c r="I134" s="46">
        <v>-150</v>
      </c>
      <c r="J134" s="46" t="s">
        <v>225</v>
      </c>
      <c r="K134" s="46">
        <v>350</v>
      </c>
      <c r="L134" s="46" t="s">
        <v>225</v>
      </c>
      <c r="M134" s="46" t="s">
        <v>225</v>
      </c>
      <c r="N134" s="46" t="s">
        <v>225</v>
      </c>
      <c r="O134" s="46">
        <v>350</v>
      </c>
    </row>
    <row r="135" spans="1:15">
      <c r="A135" s="42">
        <v>255554</v>
      </c>
      <c r="B135" s="42" t="s">
        <v>28</v>
      </c>
      <c r="C135" s="42" t="s">
        <v>222</v>
      </c>
      <c r="D135" s="42" t="s">
        <v>239</v>
      </c>
      <c r="E135" s="42" t="s">
        <v>240</v>
      </c>
      <c r="F135" s="43">
        <v>44108</v>
      </c>
      <c r="G135" s="42">
        <v>350</v>
      </c>
      <c r="H135" s="42" t="s">
        <v>225</v>
      </c>
      <c r="I135" s="42" t="s">
        <v>225</v>
      </c>
      <c r="J135" s="42" t="s">
        <v>225</v>
      </c>
      <c r="K135" s="42">
        <v>350</v>
      </c>
      <c r="L135" s="42" t="s">
        <v>225</v>
      </c>
      <c r="M135" s="42" t="s">
        <v>225</v>
      </c>
      <c r="N135" s="42" t="s">
        <v>225</v>
      </c>
      <c r="O135" s="42">
        <v>350</v>
      </c>
    </row>
    <row r="136" spans="1:15">
      <c r="A136" s="46">
        <v>255554</v>
      </c>
      <c r="B136" s="46" t="s">
        <v>28</v>
      </c>
      <c r="C136" s="46" t="s">
        <v>222</v>
      </c>
      <c r="D136" s="46" t="s">
        <v>239</v>
      </c>
      <c r="E136" s="46" t="s">
        <v>240</v>
      </c>
      <c r="F136" s="46" t="s">
        <v>235</v>
      </c>
      <c r="G136" s="46">
        <v>350</v>
      </c>
      <c r="H136" s="46" t="s">
        <v>225</v>
      </c>
      <c r="I136" s="46">
        <v>-50</v>
      </c>
      <c r="J136" s="46" t="s">
        <v>225</v>
      </c>
      <c r="K136" s="46">
        <v>300</v>
      </c>
      <c r="L136" s="46" t="s">
        <v>225</v>
      </c>
      <c r="M136" s="46" t="s">
        <v>225</v>
      </c>
      <c r="N136" s="46" t="s">
        <v>225</v>
      </c>
      <c r="O136" s="46">
        <v>300</v>
      </c>
    </row>
    <row r="137" spans="1:15">
      <c r="A137" s="46"/>
      <c r="B137" s="46"/>
      <c r="C137" s="46"/>
      <c r="D137" s="46"/>
      <c r="E137" s="46"/>
      <c r="F137" s="46"/>
      <c r="G137" s="46"/>
      <c r="H137" s="46"/>
      <c r="I137" s="46"/>
      <c r="J137" s="46"/>
      <c r="K137" s="46"/>
      <c r="L137" s="46"/>
      <c r="M137" s="46"/>
      <c r="N137" s="46"/>
      <c r="O137" s="179">
        <f>O121+O122+O123+O124+O125+O126+O127+O128+O129+O130+O131+O132+O133+O134+O135+O136</f>
        <v>6450</v>
      </c>
    </row>
    <row r="138" spans="1:15">
      <c r="A138" s="42">
        <v>255742</v>
      </c>
      <c r="B138" s="42" t="s">
        <v>30</v>
      </c>
      <c r="C138" s="42" t="s">
        <v>222</v>
      </c>
      <c r="D138" s="42" t="s">
        <v>223</v>
      </c>
      <c r="E138" s="42" t="s">
        <v>241</v>
      </c>
      <c r="F138" s="43">
        <v>43891</v>
      </c>
      <c r="G138" s="45">
        <v>3700</v>
      </c>
      <c r="H138" s="45">
        <v>2000</v>
      </c>
      <c r="I138" s="42">
        <v>-100</v>
      </c>
      <c r="J138" s="45">
        <v>-1900</v>
      </c>
      <c r="K138" s="45">
        <v>3700</v>
      </c>
      <c r="L138" s="42" t="s">
        <v>225</v>
      </c>
      <c r="M138" s="42" t="s">
        <v>225</v>
      </c>
      <c r="N138" s="42" t="s">
        <v>225</v>
      </c>
      <c r="O138" s="45">
        <v>3700</v>
      </c>
    </row>
    <row r="139" spans="1:15">
      <c r="A139" s="46">
        <v>255742</v>
      </c>
      <c r="B139" s="46" t="s">
        <v>30</v>
      </c>
      <c r="C139" s="46" t="s">
        <v>222</v>
      </c>
      <c r="D139" s="46" t="s">
        <v>223</v>
      </c>
      <c r="E139" s="46" t="s">
        <v>241</v>
      </c>
      <c r="F139" s="47">
        <v>44105</v>
      </c>
      <c r="G139" s="48">
        <v>3700</v>
      </c>
      <c r="H139" s="46" t="s">
        <v>225</v>
      </c>
      <c r="I139" s="48">
        <v>-1000</v>
      </c>
      <c r="J139" s="46" t="s">
        <v>225</v>
      </c>
      <c r="K139" s="48">
        <v>2700</v>
      </c>
      <c r="L139" s="46" t="s">
        <v>225</v>
      </c>
      <c r="M139" s="46" t="s">
        <v>225</v>
      </c>
      <c r="N139" s="46" t="s">
        <v>225</v>
      </c>
      <c r="O139" s="48">
        <v>2700</v>
      </c>
    </row>
    <row r="140" spans="1:15">
      <c r="A140" s="42">
        <v>255742</v>
      </c>
      <c r="B140" s="42" t="s">
        <v>30</v>
      </c>
      <c r="C140" s="42" t="s">
        <v>222</v>
      </c>
      <c r="D140" s="42" t="s">
        <v>223</v>
      </c>
      <c r="E140" s="42" t="s">
        <v>241</v>
      </c>
      <c r="F140" s="42" t="s">
        <v>226</v>
      </c>
      <c r="G140" s="45">
        <v>2700</v>
      </c>
      <c r="H140" s="42" t="s">
        <v>225</v>
      </c>
      <c r="I140" s="42">
        <v>-800</v>
      </c>
      <c r="J140" s="42" t="s">
        <v>225</v>
      </c>
      <c r="K140" s="45">
        <v>1900</v>
      </c>
      <c r="L140" s="42" t="s">
        <v>225</v>
      </c>
      <c r="M140" s="42" t="s">
        <v>225</v>
      </c>
      <c r="N140" s="42" t="s">
        <v>225</v>
      </c>
      <c r="O140" s="45">
        <v>1900</v>
      </c>
    </row>
    <row r="141" spans="1:15">
      <c r="A141" s="46">
        <v>255742</v>
      </c>
      <c r="B141" s="46" t="s">
        <v>30</v>
      </c>
      <c r="C141" s="46" t="s">
        <v>222</v>
      </c>
      <c r="D141" s="46" t="s">
        <v>223</v>
      </c>
      <c r="E141" s="46" t="s">
        <v>241</v>
      </c>
      <c r="F141" s="46" t="s">
        <v>227</v>
      </c>
      <c r="G141" s="48">
        <v>1900</v>
      </c>
      <c r="H141" s="48">
        <v>6000</v>
      </c>
      <c r="I141" s="48">
        <v>-1000</v>
      </c>
      <c r="J141" s="46">
        <v>100</v>
      </c>
      <c r="K141" s="48">
        <v>7000</v>
      </c>
      <c r="L141" s="46" t="s">
        <v>225</v>
      </c>
      <c r="M141" s="46" t="s">
        <v>225</v>
      </c>
      <c r="N141" s="46" t="s">
        <v>225</v>
      </c>
      <c r="O141" s="48">
        <v>7000</v>
      </c>
    </row>
    <row r="142" spans="1:15">
      <c r="A142" s="42">
        <v>255742</v>
      </c>
      <c r="B142" s="42" t="s">
        <v>30</v>
      </c>
      <c r="C142" s="42" t="s">
        <v>222</v>
      </c>
      <c r="D142" s="42" t="s">
        <v>223</v>
      </c>
      <c r="E142" s="42" t="s">
        <v>241</v>
      </c>
      <c r="F142" s="42" t="s">
        <v>228</v>
      </c>
      <c r="G142" s="45">
        <v>7000</v>
      </c>
      <c r="H142" s="42" t="s">
        <v>225</v>
      </c>
      <c r="I142" s="45">
        <v>-1050</v>
      </c>
      <c r="J142" s="42">
        <v>-100</v>
      </c>
      <c r="K142" s="45">
        <v>5850</v>
      </c>
      <c r="L142" s="42" t="s">
        <v>225</v>
      </c>
      <c r="M142" s="42" t="s">
        <v>225</v>
      </c>
      <c r="N142" s="42" t="s">
        <v>225</v>
      </c>
      <c r="O142" s="45">
        <v>5850</v>
      </c>
    </row>
    <row r="143" spans="1:15">
      <c r="A143" s="46">
        <v>255742</v>
      </c>
      <c r="B143" s="46" t="s">
        <v>30</v>
      </c>
      <c r="C143" s="46" t="s">
        <v>222</v>
      </c>
      <c r="D143" s="46" t="s">
        <v>223</v>
      </c>
      <c r="E143" s="46" t="s">
        <v>241</v>
      </c>
      <c r="F143" s="47">
        <v>44014</v>
      </c>
      <c r="G143" s="48">
        <v>5850</v>
      </c>
      <c r="H143" s="46" t="s">
        <v>225</v>
      </c>
      <c r="I143" s="48">
        <v>-1400</v>
      </c>
      <c r="J143" s="46">
        <v>50</v>
      </c>
      <c r="K143" s="48">
        <v>4500</v>
      </c>
      <c r="L143" s="46" t="s">
        <v>225</v>
      </c>
      <c r="M143" s="46" t="s">
        <v>225</v>
      </c>
      <c r="N143" s="46" t="s">
        <v>225</v>
      </c>
      <c r="O143" s="48">
        <v>4500</v>
      </c>
    </row>
    <row r="144" spans="1:15">
      <c r="A144" s="42">
        <v>255742</v>
      </c>
      <c r="B144" s="42" t="s">
        <v>30</v>
      </c>
      <c r="C144" s="42" t="s">
        <v>222</v>
      </c>
      <c r="D144" s="42" t="s">
        <v>223</v>
      </c>
      <c r="E144" s="42" t="s">
        <v>241</v>
      </c>
      <c r="F144" s="42" t="s">
        <v>229</v>
      </c>
      <c r="G144" s="45">
        <v>4500</v>
      </c>
      <c r="H144" s="45">
        <v>8000</v>
      </c>
      <c r="I144" s="45">
        <v>-1250</v>
      </c>
      <c r="J144" s="42">
        <v>50</v>
      </c>
      <c r="K144" s="45">
        <v>11300</v>
      </c>
      <c r="L144" s="42" t="s">
        <v>225</v>
      </c>
      <c r="M144" s="42" t="s">
        <v>225</v>
      </c>
      <c r="N144" s="42" t="s">
        <v>225</v>
      </c>
      <c r="O144" s="45">
        <v>11300</v>
      </c>
    </row>
    <row r="145" spans="1:15">
      <c r="A145" s="46">
        <v>255742</v>
      </c>
      <c r="B145" s="46" t="s">
        <v>30</v>
      </c>
      <c r="C145" s="46" t="s">
        <v>222</v>
      </c>
      <c r="D145" s="46" t="s">
        <v>223</v>
      </c>
      <c r="E145" s="46" t="s">
        <v>241</v>
      </c>
      <c r="F145" s="46" t="s">
        <v>230</v>
      </c>
      <c r="G145" s="48">
        <v>11300</v>
      </c>
      <c r="H145" s="46" t="s">
        <v>225</v>
      </c>
      <c r="I145" s="48">
        <v>-2000</v>
      </c>
      <c r="J145" s="46" t="s">
        <v>225</v>
      </c>
      <c r="K145" s="48">
        <v>9300</v>
      </c>
      <c r="L145" s="46" t="s">
        <v>225</v>
      </c>
      <c r="M145" s="46" t="s">
        <v>225</v>
      </c>
      <c r="N145" s="46" t="s">
        <v>225</v>
      </c>
      <c r="O145" s="48">
        <v>9300</v>
      </c>
    </row>
    <row r="146" spans="1:15">
      <c r="A146" s="42">
        <v>255742</v>
      </c>
      <c r="B146" s="42" t="s">
        <v>30</v>
      </c>
      <c r="C146" s="42" t="s">
        <v>222</v>
      </c>
      <c r="D146" s="42" t="s">
        <v>223</v>
      </c>
      <c r="E146" s="42" t="s">
        <v>241</v>
      </c>
      <c r="F146" s="42" t="s">
        <v>231</v>
      </c>
      <c r="G146" s="45">
        <v>9300</v>
      </c>
      <c r="H146" s="42" t="s">
        <v>225</v>
      </c>
      <c r="I146" s="45">
        <v>-1900</v>
      </c>
      <c r="J146" s="42">
        <v>50</v>
      </c>
      <c r="K146" s="45">
        <v>7450</v>
      </c>
      <c r="L146" s="42" t="s">
        <v>225</v>
      </c>
      <c r="M146" s="42" t="s">
        <v>225</v>
      </c>
      <c r="N146" s="42" t="s">
        <v>225</v>
      </c>
      <c r="O146" s="45">
        <v>7450</v>
      </c>
    </row>
    <row r="147" spans="1:15">
      <c r="A147" s="46">
        <v>255742</v>
      </c>
      <c r="B147" s="46" t="s">
        <v>30</v>
      </c>
      <c r="C147" s="46" t="s">
        <v>222</v>
      </c>
      <c r="D147" s="46" t="s">
        <v>223</v>
      </c>
      <c r="E147" s="46" t="s">
        <v>241</v>
      </c>
      <c r="F147" s="47">
        <v>43985</v>
      </c>
      <c r="G147" s="48">
        <v>7450</v>
      </c>
      <c r="H147" s="48">
        <v>9300</v>
      </c>
      <c r="I147" s="48">
        <v>-1750</v>
      </c>
      <c r="J147" s="46">
        <v>-800</v>
      </c>
      <c r="K147" s="48">
        <v>14200</v>
      </c>
      <c r="L147" s="46" t="s">
        <v>225</v>
      </c>
      <c r="M147" s="46" t="s">
        <v>225</v>
      </c>
      <c r="N147" s="46" t="s">
        <v>225</v>
      </c>
      <c r="O147" s="48">
        <v>14200</v>
      </c>
    </row>
    <row r="148" spans="1:15">
      <c r="A148" s="42">
        <v>255742</v>
      </c>
      <c r="B148" s="42" t="s">
        <v>30</v>
      </c>
      <c r="C148" s="42" t="s">
        <v>222</v>
      </c>
      <c r="D148" s="42" t="s">
        <v>223</v>
      </c>
      <c r="E148" s="42" t="s">
        <v>241</v>
      </c>
      <c r="F148" s="42" t="s">
        <v>232</v>
      </c>
      <c r="G148" s="45">
        <v>14200</v>
      </c>
      <c r="H148" s="42" t="s">
        <v>225</v>
      </c>
      <c r="I148" s="45">
        <v>-2900</v>
      </c>
      <c r="J148" s="42">
        <v>450</v>
      </c>
      <c r="K148" s="45">
        <v>11750</v>
      </c>
      <c r="L148" s="42" t="s">
        <v>225</v>
      </c>
      <c r="M148" s="42" t="s">
        <v>225</v>
      </c>
      <c r="N148" s="42" t="s">
        <v>225</v>
      </c>
      <c r="O148" s="45">
        <v>11750</v>
      </c>
    </row>
    <row r="149" spans="1:15">
      <c r="A149" s="46">
        <v>255742</v>
      </c>
      <c r="B149" s="46" t="s">
        <v>30</v>
      </c>
      <c r="C149" s="46" t="s">
        <v>222</v>
      </c>
      <c r="D149" s="46" t="s">
        <v>223</v>
      </c>
      <c r="E149" s="46" t="s">
        <v>241</v>
      </c>
      <c r="F149" s="46" t="s">
        <v>233</v>
      </c>
      <c r="G149" s="48">
        <v>11750</v>
      </c>
      <c r="H149" s="48">
        <v>4000</v>
      </c>
      <c r="I149" s="48">
        <v>-6300</v>
      </c>
      <c r="J149" s="46">
        <v>600</v>
      </c>
      <c r="K149" s="48">
        <v>10050</v>
      </c>
      <c r="L149" s="46" t="s">
        <v>225</v>
      </c>
      <c r="M149" s="46" t="s">
        <v>225</v>
      </c>
      <c r="N149" s="46" t="s">
        <v>225</v>
      </c>
      <c r="O149" s="48">
        <v>10050</v>
      </c>
    </row>
    <row r="150" spans="1:15">
      <c r="A150" s="42">
        <v>255742</v>
      </c>
      <c r="B150" s="42" t="s">
        <v>30</v>
      </c>
      <c r="C150" s="42" t="s">
        <v>222</v>
      </c>
      <c r="D150" s="42" t="s">
        <v>223</v>
      </c>
      <c r="E150" s="42" t="s">
        <v>241</v>
      </c>
      <c r="F150" s="42" t="s">
        <v>234</v>
      </c>
      <c r="G150" s="45">
        <v>10050</v>
      </c>
      <c r="H150" s="45">
        <v>12000</v>
      </c>
      <c r="I150" s="45">
        <v>-11250</v>
      </c>
      <c r="J150" s="45">
        <v>1350</v>
      </c>
      <c r="K150" s="45">
        <v>12150</v>
      </c>
      <c r="L150" s="42" t="s">
        <v>225</v>
      </c>
      <c r="M150" s="42" t="s">
        <v>225</v>
      </c>
      <c r="N150" s="42" t="s">
        <v>225</v>
      </c>
      <c r="O150" s="45">
        <v>12150</v>
      </c>
    </row>
    <row r="151" spans="1:15">
      <c r="A151" s="46">
        <v>255742</v>
      </c>
      <c r="B151" s="46" t="s">
        <v>30</v>
      </c>
      <c r="C151" s="46" t="s">
        <v>222</v>
      </c>
      <c r="D151" s="46" t="s">
        <v>223</v>
      </c>
      <c r="E151" s="46" t="s">
        <v>241</v>
      </c>
      <c r="F151" s="47">
        <v>43894</v>
      </c>
      <c r="G151" s="48">
        <v>12150</v>
      </c>
      <c r="H151" s="46" t="s">
        <v>225</v>
      </c>
      <c r="I151" s="48">
        <v>-7340</v>
      </c>
      <c r="J151" s="48">
        <v>-1670</v>
      </c>
      <c r="K151" s="48">
        <v>3140</v>
      </c>
      <c r="L151" s="46" t="s">
        <v>225</v>
      </c>
      <c r="M151" s="46" t="s">
        <v>225</v>
      </c>
      <c r="N151" s="46" t="s">
        <v>225</v>
      </c>
      <c r="O151" s="48">
        <v>3140</v>
      </c>
    </row>
    <row r="152" spans="1:15">
      <c r="A152" s="42">
        <v>255742</v>
      </c>
      <c r="B152" s="42" t="s">
        <v>30</v>
      </c>
      <c r="C152" s="42" t="s">
        <v>222</v>
      </c>
      <c r="D152" s="42" t="s">
        <v>223</v>
      </c>
      <c r="E152" s="42" t="s">
        <v>241</v>
      </c>
      <c r="F152" s="43">
        <v>44108</v>
      </c>
      <c r="G152" s="45">
        <v>3140</v>
      </c>
      <c r="H152" s="45">
        <v>19800</v>
      </c>
      <c r="I152" s="45">
        <v>-7710</v>
      </c>
      <c r="J152" s="45">
        <v>7720</v>
      </c>
      <c r="K152" s="45">
        <v>22950</v>
      </c>
      <c r="L152" s="42" t="s">
        <v>225</v>
      </c>
      <c r="M152" s="42" t="s">
        <v>225</v>
      </c>
      <c r="N152" s="42" t="s">
        <v>225</v>
      </c>
      <c r="O152" s="45">
        <v>22950</v>
      </c>
    </row>
    <row r="153" spans="1:15">
      <c r="A153" s="46">
        <v>255742</v>
      </c>
      <c r="B153" s="46" t="s">
        <v>30</v>
      </c>
      <c r="C153" s="46" t="s">
        <v>222</v>
      </c>
      <c r="D153" s="46" t="s">
        <v>223</v>
      </c>
      <c r="E153" s="46" t="s">
        <v>241</v>
      </c>
      <c r="F153" s="46" t="s">
        <v>235</v>
      </c>
      <c r="G153" s="48">
        <v>22950</v>
      </c>
      <c r="H153" s="48">
        <v>5570</v>
      </c>
      <c r="I153" s="48">
        <v>-6540</v>
      </c>
      <c r="J153" s="48">
        <v>2000</v>
      </c>
      <c r="K153" s="48">
        <v>23980</v>
      </c>
      <c r="L153" s="46" t="s">
        <v>225</v>
      </c>
      <c r="M153" s="46" t="s">
        <v>225</v>
      </c>
      <c r="N153" s="46" t="s">
        <v>225</v>
      </c>
      <c r="O153" s="48">
        <v>23980</v>
      </c>
    </row>
    <row r="154" spans="1:15">
      <c r="A154" s="46"/>
      <c r="B154" s="46"/>
      <c r="C154" s="46"/>
      <c r="D154" s="46"/>
      <c r="E154" s="46"/>
      <c r="F154" s="46"/>
      <c r="G154" s="48"/>
      <c r="H154" s="48"/>
      <c r="I154" s="48"/>
      <c r="J154" s="48"/>
      <c r="K154" s="48"/>
      <c r="L154" s="46"/>
      <c r="M154" s="46"/>
      <c r="N154" s="46"/>
      <c r="O154" s="172">
        <f>O138+O139+O140+O141+O142+O143+O144+O145+O146+O147+O148+O149+O150+O151+O152+O153</f>
        <v>151920</v>
      </c>
    </row>
    <row r="155" spans="1:15">
      <c r="A155" s="42">
        <v>257739</v>
      </c>
      <c r="B155" s="42" t="s">
        <v>31</v>
      </c>
      <c r="C155" s="42" t="s">
        <v>222</v>
      </c>
      <c r="D155" s="42" t="s">
        <v>242</v>
      </c>
      <c r="E155" s="42" t="s">
        <v>243</v>
      </c>
      <c r="F155" s="43">
        <v>43891</v>
      </c>
      <c r="G155" s="42">
        <v>192</v>
      </c>
      <c r="H155" s="42" t="s">
        <v>225</v>
      </c>
      <c r="I155" s="42" t="s">
        <v>225</v>
      </c>
      <c r="J155" s="42" t="s">
        <v>225</v>
      </c>
      <c r="K155" s="42">
        <v>192</v>
      </c>
      <c r="L155" s="42" t="s">
        <v>225</v>
      </c>
      <c r="M155" s="42" t="s">
        <v>225</v>
      </c>
      <c r="N155" s="42" t="s">
        <v>225</v>
      </c>
      <c r="O155" s="42">
        <v>192</v>
      </c>
    </row>
    <row r="156" spans="1:15">
      <c r="A156" s="46">
        <v>257739</v>
      </c>
      <c r="B156" s="46" t="s">
        <v>31</v>
      </c>
      <c r="C156" s="46" t="s">
        <v>222</v>
      </c>
      <c r="D156" s="46" t="s">
        <v>242</v>
      </c>
      <c r="E156" s="46" t="s">
        <v>243</v>
      </c>
      <c r="F156" s="47">
        <v>44105</v>
      </c>
      <c r="G156" s="46">
        <v>192</v>
      </c>
      <c r="H156" s="46">
        <v>160</v>
      </c>
      <c r="I156" s="46">
        <v>-40</v>
      </c>
      <c r="J156" s="46">
        <v>8</v>
      </c>
      <c r="K156" s="46">
        <v>320</v>
      </c>
      <c r="L156" s="46" t="s">
        <v>225</v>
      </c>
      <c r="M156" s="46" t="s">
        <v>225</v>
      </c>
      <c r="N156" s="46" t="s">
        <v>225</v>
      </c>
      <c r="O156" s="46">
        <v>320</v>
      </c>
    </row>
    <row r="157" spans="1:15">
      <c r="A157" s="42">
        <v>257739</v>
      </c>
      <c r="B157" s="42" t="s">
        <v>31</v>
      </c>
      <c r="C157" s="42" t="s">
        <v>222</v>
      </c>
      <c r="D157" s="42" t="s">
        <v>242</v>
      </c>
      <c r="E157" s="42" t="s">
        <v>243</v>
      </c>
      <c r="F157" s="42" t="s">
        <v>226</v>
      </c>
      <c r="G157" s="42">
        <v>320</v>
      </c>
      <c r="H157" s="42" t="s">
        <v>225</v>
      </c>
      <c r="I157" s="42">
        <v>-40</v>
      </c>
      <c r="J157" s="42" t="s">
        <v>225</v>
      </c>
      <c r="K157" s="42">
        <v>280</v>
      </c>
      <c r="L157" s="42" t="s">
        <v>225</v>
      </c>
      <c r="M157" s="42" t="s">
        <v>225</v>
      </c>
      <c r="N157" s="42" t="s">
        <v>225</v>
      </c>
      <c r="O157" s="42">
        <v>280</v>
      </c>
    </row>
    <row r="158" spans="1:15">
      <c r="A158" s="46">
        <v>257739</v>
      </c>
      <c r="B158" s="46" t="s">
        <v>31</v>
      </c>
      <c r="C158" s="46" t="s">
        <v>222</v>
      </c>
      <c r="D158" s="46" t="s">
        <v>242</v>
      </c>
      <c r="E158" s="46" t="s">
        <v>243</v>
      </c>
      <c r="F158" s="46" t="s">
        <v>227</v>
      </c>
      <c r="G158" s="46">
        <v>280</v>
      </c>
      <c r="H158" s="46">
        <v>160</v>
      </c>
      <c r="I158" s="46">
        <v>-320</v>
      </c>
      <c r="J158" s="46" t="s">
        <v>225</v>
      </c>
      <c r="K158" s="46">
        <v>120</v>
      </c>
      <c r="L158" s="46" t="s">
        <v>225</v>
      </c>
      <c r="M158" s="46" t="s">
        <v>225</v>
      </c>
      <c r="N158" s="46" t="s">
        <v>225</v>
      </c>
      <c r="O158" s="46">
        <v>120</v>
      </c>
    </row>
    <row r="159" spans="1:15">
      <c r="A159" s="42">
        <v>257739</v>
      </c>
      <c r="B159" s="42" t="s">
        <v>31</v>
      </c>
      <c r="C159" s="42" t="s">
        <v>222</v>
      </c>
      <c r="D159" s="42" t="s">
        <v>242</v>
      </c>
      <c r="E159" s="42" t="s">
        <v>243</v>
      </c>
      <c r="F159" s="42" t="s">
        <v>228</v>
      </c>
      <c r="G159" s="42">
        <v>120</v>
      </c>
      <c r="H159" s="42">
        <v>320</v>
      </c>
      <c r="I159" s="42">
        <v>-200</v>
      </c>
      <c r="J159" s="42" t="s">
        <v>225</v>
      </c>
      <c r="K159" s="42">
        <v>240</v>
      </c>
      <c r="L159" s="42" t="s">
        <v>225</v>
      </c>
      <c r="M159" s="42" t="s">
        <v>225</v>
      </c>
      <c r="N159" s="42" t="s">
        <v>225</v>
      </c>
      <c r="O159" s="42">
        <v>240</v>
      </c>
    </row>
    <row r="160" spans="1:15">
      <c r="A160" s="46">
        <v>257739</v>
      </c>
      <c r="B160" s="46" t="s">
        <v>31</v>
      </c>
      <c r="C160" s="46" t="s">
        <v>222</v>
      </c>
      <c r="D160" s="46" t="s">
        <v>242</v>
      </c>
      <c r="E160" s="46" t="s">
        <v>243</v>
      </c>
      <c r="F160" s="47">
        <v>44014</v>
      </c>
      <c r="G160" s="46">
        <v>240</v>
      </c>
      <c r="H160" s="46">
        <v>320</v>
      </c>
      <c r="I160" s="46">
        <v>-97</v>
      </c>
      <c r="J160" s="46">
        <v>7</v>
      </c>
      <c r="K160" s="46">
        <v>470</v>
      </c>
      <c r="L160" s="46" t="s">
        <v>225</v>
      </c>
      <c r="M160" s="46" t="s">
        <v>225</v>
      </c>
      <c r="N160" s="46" t="s">
        <v>225</v>
      </c>
      <c r="O160" s="46">
        <v>470</v>
      </c>
    </row>
    <row r="161" spans="1:15">
      <c r="A161" s="42">
        <v>257739</v>
      </c>
      <c r="B161" s="42" t="s">
        <v>31</v>
      </c>
      <c r="C161" s="42" t="s">
        <v>222</v>
      </c>
      <c r="D161" s="42" t="s">
        <v>242</v>
      </c>
      <c r="E161" s="42" t="s">
        <v>243</v>
      </c>
      <c r="F161" s="42" t="s">
        <v>229</v>
      </c>
      <c r="G161" s="42">
        <v>470</v>
      </c>
      <c r="H161" s="42">
        <v>240</v>
      </c>
      <c r="I161" s="42">
        <v>-185</v>
      </c>
      <c r="J161" s="42">
        <v>5</v>
      </c>
      <c r="K161" s="42">
        <v>530</v>
      </c>
      <c r="L161" s="42" t="s">
        <v>225</v>
      </c>
      <c r="M161" s="42" t="s">
        <v>225</v>
      </c>
      <c r="N161" s="42" t="s">
        <v>225</v>
      </c>
      <c r="O161" s="42">
        <v>530</v>
      </c>
    </row>
    <row r="162" spans="1:15">
      <c r="A162" s="46">
        <v>257739</v>
      </c>
      <c r="B162" s="46" t="s">
        <v>31</v>
      </c>
      <c r="C162" s="46" t="s">
        <v>222</v>
      </c>
      <c r="D162" s="46" t="s">
        <v>242</v>
      </c>
      <c r="E162" s="46" t="s">
        <v>243</v>
      </c>
      <c r="F162" s="46" t="s">
        <v>230</v>
      </c>
      <c r="G162" s="46">
        <v>530</v>
      </c>
      <c r="H162" s="46" t="s">
        <v>225</v>
      </c>
      <c r="I162" s="46">
        <v>-40</v>
      </c>
      <c r="J162" s="46" t="s">
        <v>225</v>
      </c>
      <c r="K162" s="46">
        <v>490</v>
      </c>
      <c r="L162" s="46" t="s">
        <v>225</v>
      </c>
      <c r="M162" s="46" t="s">
        <v>225</v>
      </c>
      <c r="N162" s="46" t="s">
        <v>225</v>
      </c>
      <c r="O162" s="46">
        <v>490</v>
      </c>
    </row>
    <row r="163" spans="1:15">
      <c r="A163" s="42">
        <v>257739</v>
      </c>
      <c r="B163" s="42" t="s">
        <v>31</v>
      </c>
      <c r="C163" s="42" t="s">
        <v>222</v>
      </c>
      <c r="D163" s="42" t="s">
        <v>242</v>
      </c>
      <c r="E163" s="42" t="s">
        <v>243</v>
      </c>
      <c r="F163" s="42" t="s">
        <v>231</v>
      </c>
      <c r="G163" s="42">
        <v>490</v>
      </c>
      <c r="H163" s="42">
        <v>240</v>
      </c>
      <c r="I163" s="42">
        <v>-80</v>
      </c>
      <c r="J163" s="42" t="s">
        <v>225</v>
      </c>
      <c r="K163" s="42">
        <v>650</v>
      </c>
      <c r="L163" s="42" t="s">
        <v>225</v>
      </c>
      <c r="M163" s="42" t="s">
        <v>225</v>
      </c>
      <c r="N163" s="42" t="s">
        <v>225</v>
      </c>
      <c r="O163" s="42">
        <v>650</v>
      </c>
    </row>
    <row r="164" spans="1:15">
      <c r="A164" s="46">
        <v>257739</v>
      </c>
      <c r="B164" s="46" t="s">
        <v>31</v>
      </c>
      <c r="C164" s="46" t="s">
        <v>222</v>
      </c>
      <c r="D164" s="46" t="s">
        <v>242</v>
      </c>
      <c r="E164" s="46" t="s">
        <v>243</v>
      </c>
      <c r="F164" s="47">
        <v>43985</v>
      </c>
      <c r="G164" s="46">
        <v>650</v>
      </c>
      <c r="H164" s="46" t="s">
        <v>225</v>
      </c>
      <c r="I164" s="46">
        <v>-100</v>
      </c>
      <c r="J164" s="46">
        <v>36</v>
      </c>
      <c r="K164" s="46">
        <v>586</v>
      </c>
      <c r="L164" s="46" t="s">
        <v>225</v>
      </c>
      <c r="M164" s="46" t="s">
        <v>225</v>
      </c>
      <c r="N164" s="46" t="s">
        <v>225</v>
      </c>
      <c r="O164" s="46">
        <v>586</v>
      </c>
    </row>
    <row r="165" spans="1:15">
      <c r="A165" s="42">
        <v>257739</v>
      </c>
      <c r="B165" s="42" t="s">
        <v>31</v>
      </c>
      <c r="C165" s="42" t="s">
        <v>222</v>
      </c>
      <c r="D165" s="42" t="s">
        <v>242</v>
      </c>
      <c r="E165" s="42" t="s">
        <v>243</v>
      </c>
      <c r="F165" s="42" t="s">
        <v>232</v>
      </c>
      <c r="G165" s="42">
        <v>586</v>
      </c>
      <c r="H165" s="42">
        <v>110</v>
      </c>
      <c r="I165" s="42">
        <v>-206</v>
      </c>
      <c r="J165" s="42">
        <v>20</v>
      </c>
      <c r="K165" s="42">
        <v>510</v>
      </c>
      <c r="L165" s="42" t="s">
        <v>225</v>
      </c>
      <c r="M165" s="42" t="s">
        <v>225</v>
      </c>
      <c r="N165" s="42" t="s">
        <v>225</v>
      </c>
      <c r="O165" s="42">
        <v>510</v>
      </c>
    </row>
    <row r="166" spans="1:15">
      <c r="A166" s="46">
        <v>257739</v>
      </c>
      <c r="B166" s="46" t="s">
        <v>31</v>
      </c>
      <c r="C166" s="46" t="s">
        <v>222</v>
      </c>
      <c r="D166" s="46" t="s">
        <v>242</v>
      </c>
      <c r="E166" s="46" t="s">
        <v>243</v>
      </c>
      <c r="F166" s="46" t="s">
        <v>233</v>
      </c>
      <c r="G166" s="46">
        <v>510</v>
      </c>
      <c r="H166" s="46">
        <v>40</v>
      </c>
      <c r="I166" s="46">
        <v>-123</v>
      </c>
      <c r="J166" s="46">
        <v>-20</v>
      </c>
      <c r="K166" s="46">
        <v>407</v>
      </c>
      <c r="L166" s="46" t="s">
        <v>225</v>
      </c>
      <c r="M166" s="46" t="s">
        <v>225</v>
      </c>
      <c r="N166" s="46" t="s">
        <v>225</v>
      </c>
      <c r="O166" s="46">
        <v>407</v>
      </c>
    </row>
    <row r="167" spans="1:15">
      <c r="A167" s="42">
        <v>257739</v>
      </c>
      <c r="B167" s="42" t="s">
        <v>31</v>
      </c>
      <c r="C167" s="42" t="s">
        <v>222</v>
      </c>
      <c r="D167" s="42" t="s">
        <v>242</v>
      </c>
      <c r="E167" s="42" t="s">
        <v>243</v>
      </c>
      <c r="F167" s="42" t="s">
        <v>234</v>
      </c>
      <c r="G167" s="42">
        <v>407</v>
      </c>
      <c r="H167" s="42" t="s">
        <v>225</v>
      </c>
      <c r="I167" s="42">
        <v>-368</v>
      </c>
      <c r="J167" s="42">
        <v>100</v>
      </c>
      <c r="K167" s="42">
        <v>139</v>
      </c>
      <c r="L167" s="42" t="s">
        <v>225</v>
      </c>
      <c r="M167" s="42" t="s">
        <v>225</v>
      </c>
      <c r="N167" s="42" t="s">
        <v>225</v>
      </c>
      <c r="O167" s="42">
        <v>139</v>
      </c>
    </row>
    <row r="168" spans="1:15">
      <c r="A168" s="46">
        <v>257739</v>
      </c>
      <c r="B168" s="46" t="s">
        <v>31</v>
      </c>
      <c r="C168" s="46" t="s">
        <v>222</v>
      </c>
      <c r="D168" s="46" t="s">
        <v>242</v>
      </c>
      <c r="E168" s="46" t="s">
        <v>243</v>
      </c>
      <c r="F168" s="47">
        <v>43894</v>
      </c>
      <c r="G168" s="46">
        <v>139</v>
      </c>
      <c r="H168" s="46">
        <v>190</v>
      </c>
      <c r="I168" s="46">
        <v>-172</v>
      </c>
      <c r="J168" s="46">
        <v>-37</v>
      </c>
      <c r="K168" s="46">
        <v>120</v>
      </c>
      <c r="L168" s="46" t="s">
        <v>225</v>
      </c>
      <c r="M168" s="46" t="s">
        <v>225</v>
      </c>
      <c r="N168" s="46" t="s">
        <v>225</v>
      </c>
      <c r="O168" s="46">
        <v>120</v>
      </c>
    </row>
    <row r="169" spans="1:15">
      <c r="A169" s="42">
        <v>257739</v>
      </c>
      <c r="B169" s="42" t="s">
        <v>31</v>
      </c>
      <c r="C169" s="42" t="s">
        <v>222</v>
      </c>
      <c r="D169" s="42" t="s">
        <v>242</v>
      </c>
      <c r="E169" s="42" t="s">
        <v>243</v>
      </c>
      <c r="F169" s="43">
        <v>44108</v>
      </c>
      <c r="G169" s="42">
        <v>120</v>
      </c>
      <c r="H169" s="42" t="s">
        <v>225</v>
      </c>
      <c r="I169" s="42">
        <v>-404</v>
      </c>
      <c r="J169" s="42">
        <v>961</v>
      </c>
      <c r="K169" s="42">
        <v>677</v>
      </c>
      <c r="L169" s="42" t="s">
        <v>225</v>
      </c>
      <c r="M169" s="42" t="s">
        <v>225</v>
      </c>
      <c r="N169" s="42" t="s">
        <v>225</v>
      </c>
      <c r="O169" s="42">
        <v>677</v>
      </c>
    </row>
    <row r="170" spans="1:15">
      <c r="A170" s="46">
        <v>257739</v>
      </c>
      <c r="B170" s="46" t="s">
        <v>31</v>
      </c>
      <c r="C170" s="46" t="s">
        <v>222</v>
      </c>
      <c r="D170" s="46" t="s">
        <v>242</v>
      </c>
      <c r="E170" s="46" t="s">
        <v>243</v>
      </c>
      <c r="F170" s="46" t="s">
        <v>235</v>
      </c>
      <c r="G170" s="46">
        <v>677</v>
      </c>
      <c r="H170" s="48">
        <v>4200</v>
      </c>
      <c r="I170" s="46">
        <v>-213</v>
      </c>
      <c r="J170" s="46">
        <v>226</v>
      </c>
      <c r="K170" s="48">
        <v>4890</v>
      </c>
      <c r="L170" s="46" t="s">
        <v>225</v>
      </c>
      <c r="M170" s="46" t="s">
        <v>225</v>
      </c>
      <c r="N170" s="46" t="s">
        <v>225</v>
      </c>
      <c r="O170" s="48">
        <v>4890</v>
      </c>
    </row>
    <row r="171" spans="1:15">
      <c r="A171" s="46"/>
      <c r="B171" s="46"/>
      <c r="C171" s="46"/>
      <c r="D171" s="46"/>
      <c r="E171" s="46"/>
      <c r="F171" s="46"/>
      <c r="G171" s="46"/>
      <c r="H171" s="48"/>
      <c r="I171" s="46"/>
      <c r="J171" s="46"/>
      <c r="K171" s="48"/>
      <c r="L171" s="46"/>
      <c r="M171" s="46"/>
      <c r="N171" s="46"/>
      <c r="O171" s="172">
        <f>O155+O156+O157+O158+O159+O160+O161+O162+O163+O164+O165+O166+O167+O168+O169+O170</f>
        <v>10621</v>
      </c>
    </row>
    <row r="172" spans="1:15">
      <c r="A172" s="42">
        <v>261521</v>
      </c>
      <c r="B172" s="42" t="s">
        <v>32</v>
      </c>
      <c r="C172" s="42" t="s">
        <v>244</v>
      </c>
      <c r="D172" s="42" t="s">
        <v>245</v>
      </c>
      <c r="E172" s="42" t="s">
        <v>121</v>
      </c>
      <c r="F172" s="43">
        <v>43891</v>
      </c>
      <c r="G172" s="42">
        <v>134</v>
      </c>
      <c r="H172" s="42" t="s">
        <v>225</v>
      </c>
      <c r="I172" s="42">
        <v>-17</v>
      </c>
      <c r="J172" s="42">
        <v>17</v>
      </c>
      <c r="K172" s="42">
        <v>134</v>
      </c>
      <c r="L172" s="42" t="s">
        <v>225</v>
      </c>
      <c r="M172" s="42" t="s">
        <v>225</v>
      </c>
      <c r="N172" s="42" t="s">
        <v>225</v>
      </c>
      <c r="O172" s="42">
        <v>134</v>
      </c>
    </row>
    <row r="173" spans="1:15">
      <c r="A173" s="46">
        <v>261521</v>
      </c>
      <c r="B173" s="46" t="s">
        <v>32</v>
      </c>
      <c r="C173" s="46" t="s">
        <v>244</v>
      </c>
      <c r="D173" s="46" t="s">
        <v>245</v>
      </c>
      <c r="E173" s="46" t="s">
        <v>121</v>
      </c>
      <c r="F173" s="47">
        <v>44105</v>
      </c>
      <c r="G173" s="46">
        <v>134</v>
      </c>
      <c r="H173" s="46" t="s">
        <v>225</v>
      </c>
      <c r="I173" s="46">
        <v>-64</v>
      </c>
      <c r="J173" s="46" t="s">
        <v>225</v>
      </c>
      <c r="K173" s="46">
        <v>70</v>
      </c>
      <c r="L173" s="46" t="s">
        <v>225</v>
      </c>
      <c r="M173" s="46" t="s">
        <v>225</v>
      </c>
      <c r="N173" s="46" t="s">
        <v>225</v>
      </c>
      <c r="O173" s="46">
        <v>70</v>
      </c>
    </row>
    <row r="174" spans="1:15">
      <c r="A174" s="42">
        <v>261521</v>
      </c>
      <c r="B174" s="42" t="s">
        <v>32</v>
      </c>
      <c r="C174" s="42" t="s">
        <v>244</v>
      </c>
      <c r="D174" s="42" t="s">
        <v>245</v>
      </c>
      <c r="E174" s="42" t="s">
        <v>121</v>
      </c>
      <c r="F174" s="42" t="s">
        <v>226</v>
      </c>
      <c r="G174" s="42">
        <v>70</v>
      </c>
      <c r="H174" s="42">
        <v>120</v>
      </c>
      <c r="I174" s="42">
        <v>-79</v>
      </c>
      <c r="J174" s="42" t="s">
        <v>225</v>
      </c>
      <c r="K174" s="42">
        <v>111</v>
      </c>
      <c r="L174" s="42" t="s">
        <v>225</v>
      </c>
      <c r="M174" s="42" t="s">
        <v>225</v>
      </c>
      <c r="N174" s="42" t="s">
        <v>225</v>
      </c>
      <c r="O174" s="42">
        <v>111</v>
      </c>
    </row>
    <row r="175" spans="1:15">
      <c r="A175" s="46">
        <v>261521</v>
      </c>
      <c r="B175" s="46" t="s">
        <v>32</v>
      </c>
      <c r="C175" s="46" t="s">
        <v>244</v>
      </c>
      <c r="D175" s="46" t="s">
        <v>245</v>
      </c>
      <c r="E175" s="46" t="s">
        <v>121</v>
      </c>
      <c r="F175" s="46" t="s">
        <v>227</v>
      </c>
      <c r="G175" s="46">
        <v>111</v>
      </c>
      <c r="H175" s="46">
        <v>120</v>
      </c>
      <c r="I175" s="46">
        <v>-65</v>
      </c>
      <c r="J175" s="46" t="s">
        <v>225</v>
      </c>
      <c r="K175" s="46">
        <v>166</v>
      </c>
      <c r="L175" s="46" t="s">
        <v>225</v>
      </c>
      <c r="M175" s="46" t="s">
        <v>225</v>
      </c>
      <c r="N175" s="46" t="s">
        <v>225</v>
      </c>
      <c r="O175" s="46">
        <v>166</v>
      </c>
    </row>
    <row r="176" spans="1:15">
      <c r="A176" s="42">
        <v>261521</v>
      </c>
      <c r="B176" s="42" t="s">
        <v>32</v>
      </c>
      <c r="C176" s="42" t="s">
        <v>244</v>
      </c>
      <c r="D176" s="42" t="s">
        <v>245</v>
      </c>
      <c r="E176" s="42" t="s">
        <v>121</v>
      </c>
      <c r="F176" s="42" t="s">
        <v>228</v>
      </c>
      <c r="G176" s="42">
        <v>166</v>
      </c>
      <c r="H176" s="42" t="s">
        <v>225</v>
      </c>
      <c r="I176" s="42">
        <v>-57</v>
      </c>
      <c r="J176" s="42" t="s">
        <v>225</v>
      </c>
      <c r="K176" s="42">
        <v>109</v>
      </c>
      <c r="L176" s="42" t="s">
        <v>225</v>
      </c>
      <c r="M176" s="42" t="s">
        <v>225</v>
      </c>
      <c r="N176" s="42" t="s">
        <v>225</v>
      </c>
      <c r="O176" s="42">
        <v>109</v>
      </c>
    </row>
    <row r="177" spans="1:15">
      <c r="A177" s="46">
        <v>261521</v>
      </c>
      <c r="B177" s="46" t="s">
        <v>32</v>
      </c>
      <c r="C177" s="46" t="s">
        <v>244</v>
      </c>
      <c r="D177" s="46" t="s">
        <v>245</v>
      </c>
      <c r="E177" s="46" t="s">
        <v>121</v>
      </c>
      <c r="F177" s="47">
        <v>44014</v>
      </c>
      <c r="G177" s="46">
        <v>109</v>
      </c>
      <c r="H177" s="46">
        <v>84</v>
      </c>
      <c r="I177" s="46">
        <v>-82</v>
      </c>
      <c r="J177" s="46" t="s">
        <v>225</v>
      </c>
      <c r="K177" s="46">
        <v>111</v>
      </c>
      <c r="L177" s="46" t="s">
        <v>225</v>
      </c>
      <c r="M177" s="46" t="s">
        <v>225</v>
      </c>
      <c r="N177" s="46" t="s">
        <v>225</v>
      </c>
      <c r="O177" s="46">
        <v>111</v>
      </c>
    </row>
    <row r="178" spans="1:15">
      <c r="A178" s="42">
        <v>261521</v>
      </c>
      <c r="B178" s="42" t="s">
        <v>32</v>
      </c>
      <c r="C178" s="42" t="s">
        <v>244</v>
      </c>
      <c r="D178" s="42" t="s">
        <v>245</v>
      </c>
      <c r="E178" s="42" t="s">
        <v>121</v>
      </c>
      <c r="F178" s="42" t="s">
        <v>229</v>
      </c>
      <c r="G178" s="42">
        <v>111</v>
      </c>
      <c r="H178" s="42" t="s">
        <v>225</v>
      </c>
      <c r="I178" s="42">
        <v>-55</v>
      </c>
      <c r="J178" s="42" t="s">
        <v>225</v>
      </c>
      <c r="K178" s="42">
        <v>56</v>
      </c>
      <c r="L178" s="42" t="s">
        <v>225</v>
      </c>
      <c r="M178" s="42" t="s">
        <v>225</v>
      </c>
      <c r="N178" s="42" t="s">
        <v>225</v>
      </c>
      <c r="O178" s="42">
        <v>56</v>
      </c>
    </row>
    <row r="179" spans="1:15">
      <c r="A179" s="46">
        <v>261521</v>
      </c>
      <c r="B179" s="46" t="s">
        <v>32</v>
      </c>
      <c r="C179" s="46" t="s">
        <v>244</v>
      </c>
      <c r="D179" s="46" t="s">
        <v>245</v>
      </c>
      <c r="E179" s="46" t="s">
        <v>121</v>
      </c>
      <c r="F179" s="46" t="s">
        <v>230</v>
      </c>
      <c r="G179" s="46">
        <v>56</v>
      </c>
      <c r="H179" s="46">
        <v>4</v>
      </c>
      <c r="I179" s="46">
        <v>-60</v>
      </c>
      <c r="J179" s="46" t="s">
        <v>225</v>
      </c>
      <c r="K179" s="46" t="s">
        <v>225</v>
      </c>
      <c r="L179" s="46" t="s">
        <v>225</v>
      </c>
      <c r="M179" s="46" t="s">
        <v>225</v>
      </c>
      <c r="N179" s="46" t="s">
        <v>225</v>
      </c>
      <c r="O179" s="46" t="s">
        <v>225</v>
      </c>
    </row>
    <row r="180" spans="1:15">
      <c r="A180" s="42">
        <v>261521</v>
      </c>
      <c r="B180" s="42" t="s">
        <v>32</v>
      </c>
      <c r="C180" s="42" t="s">
        <v>244</v>
      </c>
      <c r="D180" s="42" t="s">
        <v>245</v>
      </c>
      <c r="E180" s="42" t="s">
        <v>121</v>
      </c>
      <c r="F180" s="42" t="s">
        <v>231</v>
      </c>
      <c r="G180" s="42" t="s">
        <v>225</v>
      </c>
      <c r="H180" s="42">
        <v>272</v>
      </c>
      <c r="I180" s="42">
        <v>-129</v>
      </c>
      <c r="J180" s="42">
        <v>38</v>
      </c>
      <c r="K180" s="42">
        <v>181</v>
      </c>
      <c r="L180" s="42" t="s">
        <v>225</v>
      </c>
      <c r="M180" s="42" t="s">
        <v>225</v>
      </c>
      <c r="N180" s="42" t="s">
        <v>225</v>
      </c>
      <c r="O180" s="42">
        <v>181</v>
      </c>
    </row>
    <row r="181" spans="1:15">
      <c r="A181" s="46">
        <v>261521</v>
      </c>
      <c r="B181" s="46" t="s">
        <v>32</v>
      </c>
      <c r="C181" s="46" t="s">
        <v>244</v>
      </c>
      <c r="D181" s="46" t="s">
        <v>245</v>
      </c>
      <c r="E181" s="46" t="s">
        <v>121</v>
      </c>
      <c r="F181" s="47">
        <v>43985</v>
      </c>
      <c r="G181" s="46">
        <v>181</v>
      </c>
      <c r="H181" s="46">
        <v>144</v>
      </c>
      <c r="I181" s="46">
        <v>-78</v>
      </c>
      <c r="J181" s="46">
        <v>-27</v>
      </c>
      <c r="K181" s="46">
        <v>220</v>
      </c>
      <c r="L181" s="46" t="s">
        <v>225</v>
      </c>
      <c r="M181" s="46" t="s">
        <v>225</v>
      </c>
      <c r="N181" s="46" t="s">
        <v>225</v>
      </c>
      <c r="O181" s="46">
        <v>220</v>
      </c>
    </row>
    <row r="182" spans="1:15">
      <c r="A182" s="42">
        <v>261521</v>
      </c>
      <c r="B182" s="42" t="s">
        <v>32</v>
      </c>
      <c r="C182" s="42" t="s">
        <v>244</v>
      </c>
      <c r="D182" s="42" t="s">
        <v>245</v>
      </c>
      <c r="E182" s="42" t="s">
        <v>121</v>
      </c>
      <c r="F182" s="42" t="s">
        <v>232</v>
      </c>
      <c r="G182" s="42">
        <v>220</v>
      </c>
      <c r="H182" s="42">
        <v>240</v>
      </c>
      <c r="I182" s="42">
        <v>-71</v>
      </c>
      <c r="J182" s="42">
        <v>-7</v>
      </c>
      <c r="K182" s="42">
        <v>382</v>
      </c>
      <c r="L182" s="42" t="s">
        <v>225</v>
      </c>
      <c r="M182" s="42" t="s">
        <v>225</v>
      </c>
      <c r="N182" s="42" t="s">
        <v>225</v>
      </c>
      <c r="O182" s="42">
        <v>382</v>
      </c>
    </row>
    <row r="183" spans="1:15">
      <c r="A183" s="46">
        <v>261521</v>
      </c>
      <c r="B183" s="46" t="s">
        <v>32</v>
      </c>
      <c r="C183" s="46" t="s">
        <v>244</v>
      </c>
      <c r="D183" s="46" t="s">
        <v>245</v>
      </c>
      <c r="E183" s="46" t="s">
        <v>121</v>
      </c>
      <c r="F183" s="46" t="s">
        <v>233</v>
      </c>
      <c r="G183" s="46">
        <v>382</v>
      </c>
      <c r="H183" s="46">
        <v>48</v>
      </c>
      <c r="I183" s="46">
        <v>-95</v>
      </c>
      <c r="J183" s="46">
        <v>-4</v>
      </c>
      <c r="K183" s="46">
        <v>331</v>
      </c>
      <c r="L183" s="46" t="s">
        <v>225</v>
      </c>
      <c r="M183" s="46" t="s">
        <v>225</v>
      </c>
      <c r="N183" s="46" t="s">
        <v>225</v>
      </c>
      <c r="O183" s="46">
        <v>331</v>
      </c>
    </row>
    <row r="184" spans="1:15">
      <c r="A184" s="42">
        <v>261521</v>
      </c>
      <c r="B184" s="42" t="s">
        <v>32</v>
      </c>
      <c r="C184" s="42" t="s">
        <v>244</v>
      </c>
      <c r="D184" s="42" t="s">
        <v>245</v>
      </c>
      <c r="E184" s="42" t="s">
        <v>121</v>
      </c>
      <c r="F184" s="42" t="s">
        <v>234</v>
      </c>
      <c r="G184" s="42">
        <v>331</v>
      </c>
      <c r="H184" s="42">
        <v>144</v>
      </c>
      <c r="I184" s="42">
        <v>-129</v>
      </c>
      <c r="J184" s="42" t="s">
        <v>225</v>
      </c>
      <c r="K184" s="42">
        <v>346</v>
      </c>
      <c r="L184" s="42" t="s">
        <v>225</v>
      </c>
      <c r="M184" s="42" t="s">
        <v>225</v>
      </c>
      <c r="N184" s="42" t="s">
        <v>225</v>
      </c>
      <c r="O184" s="42">
        <v>346</v>
      </c>
    </row>
    <row r="185" spans="1:15">
      <c r="A185" s="46">
        <v>261521</v>
      </c>
      <c r="B185" s="46" t="s">
        <v>32</v>
      </c>
      <c r="C185" s="46" t="s">
        <v>244</v>
      </c>
      <c r="D185" s="46" t="s">
        <v>245</v>
      </c>
      <c r="E185" s="46" t="s">
        <v>121</v>
      </c>
      <c r="F185" s="47">
        <v>43894</v>
      </c>
      <c r="G185" s="46">
        <v>346</v>
      </c>
      <c r="H185" s="46">
        <v>132</v>
      </c>
      <c r="I185" s="46">
        <v>-68</v>
      </c>
      <c r="J185" s="46" t="s">
        <v>225</v>
      </c>
      <c r="K185" s="46">
        <v>410</v>
      </c>
      <c r="L185" s="46" t="s">
        <v>225</v>
      </c>
      <c r="M185" s="46" t="s">
        <v>225</v>
      </c>
      <c r="N185" s="46" t="s">
        <v>225</v>
      </c>
      <c r="O185" s="46">
        <v>410</v>
      </c>
    </row>
    <row r="186" spans="1:15">
      <c r="A186" s="42">
        <v>261521</v>
      </c>
      <c r="B186" s="42" t="s">
        <v>32</v>
      </c>
      <c r="C186" s="42" t="s">
        <v>244</v>
      </c>
      <c r="D186" s="42" t="s">
        <v>245</v>
      </c>
      <c r="E186" s="42" t="s">
        <v>121</v>
      </c>
      <c r="F186" s="43">
        <v>44108</v>
      </c>
      <c r="G186" s="42">
        <v>410</v>
      </c>
      <c r="H186" s="42">
        <v>156</v>
      </c>
      <c r="I186" s="42">
        <v>-81</v>
      </c>
      <c r="J186" s="42">
        <v>12</v>
      </c>
      <c r="K186" s="42">
        <v>497</v>
      </c>
      <c r="L186" s="42" t="s">
        <v>225</v>
      </c>
      <c r="M186" s="42" t="s">
        <v>225</v>
      </c>
      <c r="N186" s="42" t="s">
        <v>225</v>
      </c>
      <c r="O186" s="42">
        <v>497</v>
      </c>
    </row>
    <row r="187" spans="1:15">
      <c r="A187" s="46">
        <v>261521</v>
      </c>
      <c r="B187" s="46" t="s">
        <v>32</v>
      </c>
      <c r="C187" s="46" t="s">
        <v>244</v>
      </c>
      <c r="D187" s="46" t="s">
        <v>245</v>
      </c>
      <c r="E187" s="46" t="s">
        <v>121</v>
      </c>
      <c r="F187" s="46" t="s">
        <v>235</v>
      </c>
      <c r="G187" s="46">
        <v>497</v>
      </c>
      <c r="H187" s="46" t="s">
        <v>225</v>
      </c>
      <c r="I187" s="46">
        <v>-86</v>
      </c>
      <c r="J187" s="46">
        <v>2</v>
      </c>
      <c r="K187" s="46">
        <v>413</v>
      </c>
      <c r="L187" s="46" t="s">
        <v>225</v>
      </c>
      <c r="M187" s="46" t="s">
        <v>225</v>
      </c>
      <c r="N187" s="46" t="s">
        <v>225</v>
      </c>
      <c r="O187" s="46">
        <v>413</v>
      </c>
    </row>
    <row r="188" spans="1:15">
      <c r="A188" s="46"/>
      <c r="B188" s="46"/>
      <c r="C188" s="46"/>
      <c r="D188" s="46"/>
      <c r="E188" s="46"/>
      <c r="F188" s="46"/>
      <c r="G188" s="46"/>
      <c r="H188" s="46"/>
      <c r="I188" s="46"/>
      <c r="J188" s="46"/>
      <c r="K188" s="46"/>
      <c r="L188" s="46"/>
      <c r="M188" s="46"/>
      <c r="N188" s="46"/>
      <c r="O188" s="179">
        <f>O172+O173+O174+O175+O176+O177+O178+O180+O181+O182+O183+O184+O185+O186+O187</f>
        <v>3537</v>
      </c>
    </row>
    <row r="189" spans="1:15">
      <c r="A189" s="42">
        <v>261947</v>
      </c>
      <c r="B189" s="42" t="s">
        <v>33</v>
      </c>
      <c r="C189" s="42" t="s">
        <v>222</v>
      </c>
      <c r="D189" s="42" t="s">
        <v>223</v>
      </c>
      <c r="E189" s="42" t="s">
        <v>241</v>
      </c>
      <c r="F189" s="43">
        <v>43891</v>
      </c>
      <c r="G189" s="42" t="s">
        <v>225</v>
      </c>
      <c r="H189" s="42" t="s">
        <v>225</v>
      </c>
      <c r="I189" s="42" t="s">
        <v>225</v>
      </c>
      <c r="J189" s="42" t="s">
        <v>225</v>
      </c>
      <c r="K189" s="42" t="s">
        <v>225</v>
      </c>
      <c r="L189" s="42" t="s">
        <v>225</v>
      </c>
      <c r="M189" s="42" t="s">
        <v>225</v>
      </c>
      <c r="N189" s="42" t="s">
        <v>225</v>
      </c>
      <c r="O189" s="42" t="s">
        <v>225</v>
      </c>
    </row>
    <row r="190" spans="1:15">
      <c r="A190" s="46">
        <v>261947</v>
      </c>
      <c r="B190" s="46" t="s">
        <v>33</v>
      </c>
      <c r="C190" s="46" t="s">
        <v>222</v>
      </c>
      <c r="D190" s="46" t="s">
        <v>223</v>
      </c>
      <c r="E190" s="46" t="s">
        <v>241</v>
      </c>
      <c r="F190" s="47">
        <v>44105</v>
      </c>
      <c r="G190" s="46" t="s">
        <v>225</v>
      </c>
      <c r="H190" s="46" t="s">
        <v>225</v>
      </c>
      <c r="I190" s="46" t="s">
        <v>225</v>
      </c>
      <c r="J190" s="46" t="s">
        <v>225</v>
      </c>
      <c r="K190" s="46" t="s">
        <v>225</v>
      </c>
      <c r="L190" s="46" t="s">
        <v>225</v>
      </c>
      <c r="M190" s="46" t="s">
        <v>225</v>
      </c>
      <c r="N190" s="46" t="s">
        <v>225</v>
      </c>
      <c r="O190" s="46" t="s">
        <v>225</v>
      </c>
    </row>
    <row r="191" spans="1:15">
      <c r="A191" s="42">
        <v>261947</v>
      </c>
      <c r="B191" s="42" t="s">
        <v>33</v>
      </c>
      <c r="C191" s="42" t="s">
        <v>222</v>
      </c>
      <c r="D191" s="42" t="s">
        <v>223</v>
      </c>
      <c r="E191" s="42" t="s">
        <v>241</v>
      </c>
      <c r="F191" s="42" t="s">
        <v>226</v>
      </c>
      <c r="G191" s="42" t="s">
        <v>225</v>
      </c>
      <c r="H191" s="42" t="s">
        <v>225</v>
      </c>
      <c r="I191" s="42" t="s">
        <v>225</v>
      </c>
      <c r="J191" s="42" t="s">
        <v>225</v>
      </c>
      <c r="K191" s="42" t="s">
        <v>225</v>
      </c>
      <c r="L191" s="42" t="s">
        <v>225</v>
      </c>
      <c r="M191" s="42" t="s">
        <v>225</v>
      </c>
      <c r="N191" s="42" t="s">
        <v>225</v>
      </c>
      <c r="O191" s="42" t="s">
        <v>225</v>
      </c>
    </row>
    <row r="192" spans="1:15">
      <c r="A192" s="46">
        <v>261947</v>
      </c>
      <c r="B192" s="46" t="s">
        <v>33</v>
      </c>
      <c r="C192" s="46" t="s">
        <v>222</v>
      </c>
      <c r="D192" s="46" t="s">
        <v>223</v>
      </c>
      <c r="E192" s="46" t="s">
        <v>241</v>
      </c>
      <c r="F192" s="46" t="s">
        <v>227</v>
      </c>
      <c r="G192" s="46" t="s">
        <v>225</v>
      </c>
      <c r="H192" s="46" t="s">
        <v>225</v>
      </c>
      <c r="I192" s="46" t="s">
        <v>225</v>
      </c>
      <c r="J192" s="46" t="s">
        <v>225</v>
      </c>
      <c r="K192" s="46" t="s">
        <v>225</v>
      </c>
      <c r="L192" s="46" t="s">
        <v>225</v>
      </c>
      <c r="M192" s="46" t="s">
        <v>225</v>
      </c>
      <c r="N192" s="46" t="s">
        <v>225</v>
      </c>
      <c r="O192" s="46" t="s">
        <v>225</v>
      </c>
    </row>
    <row r="193" spans="1:15">
      <c r="A193" s="42">
        <v>261947</v>
      </c>
      <c r="B193" s="42" t="s">
        <v>33</v>
      </c>
      <c r="C193" s="42" t="s">
        <v>222</v>
      </c>
      <c r="D193" s="42" t="s">
        <v>223</v>
      </c>
      <c r="E193" s="42" t="s">
        <v>241</v>
      </c>
      <c r="F193" s="42" t="s">
        <v>228</v>
      </c>
      <c r="G193" s="42" t="s">
        <v>225</v>
      </c>
      <c r="H193" s="42" t="s">
        <v>225</v>
      </c>
      <c r="I193" s="42" t="s">
        <v>225</v>
      </c>
      <c r="J193" s="42" t="s">
        <v>225</v>
      </c>
      <c r="K193" s="42" t="s">
        <v>225</v>
      </c>
      <c r="L193" s="42" t="s">
        <v>225</v>
      </c>
      <c r="M193" s="42" t="s">
        <v>225</v>
      </c>
      <c r="N193" s="42" t="s">
        <v>225</v>
      </c>
      <c r="O193" s="42" t="s">
        <v>225</v>
      </c>
    </row>
    <row r="194" spans="1:15">
      <c r="A194" s="46">
        <v>261947</v>
      </c>
      <c r="B194" s="46" t="s">
        <v>33</v>
      </c>
      <c r="C194" s="46" t="s">
        <v>222</v>
      </c>
      <c r="D194" s="46" t="s">
        <v>223</v>
      </c>
      <c r="E194" s="46" t="s">
        <v>241</v>
      </c>
      <c r="F194" s="47">
        <v>44014</v>
      </c>
      <c r="G194" s="46" t="s">
        <v>225</v>
      </c>
      <c r="H194" s="46" t="s">
        <v>225</v>
      </c>
      <c r="I194" s="46" t="s">
        <v>225</v>
      </c>
      <c r="J194" s="46" t="s">
        <v>225</v>
      </c>
      <c r="K194" s="46" t="s">
        <v>225</v>
      </c>
      <c r="L194" s="46" t="s">
        <v>225</v>
      </c>
      <c r="M194" s="46" t="s">
        <v>225</v>
      </c>
      <c r="N194" s="46" t="s">
        <v>225</v>
      </c>
      <c r="O194" s="46" t="s">
        <v>225</v>
      </c>
    </row>
    <row r="195" spans="1:15">
      <c r="A195" s="42">
        <v>261947</v>
      </c>
      <c r="B195" s="42" t="s">
        <v>33</v>
      </c>
      <c r="C195" s="42" t="s">
        <v>222</v>
      </c>
      <c r="D195" s="42" t="s">
        <v>223</v>
      </c>
      <c r="E195" s="42" t="s">
        <v>241</v>
      </c>
      <c r="F195" s="42" t="s">
        <v>229</v>
      </c>
      <c r="G195" s="42" t="s">
        <v>225</v>
      </c>
      <c r="H195" s="42" t="s">
        <v>225</v>
      </c>
      <c r="I195" s="42" t="s">
        <v>225</v>
      </c>
      <c r="J195" s="42" t="s">
        <v>225</v>
      </c>
      <c r="K195" s="42" t="s">
        <v>225</v>
      </c>
      <c r="L195" s="42" t="s">
        <v>225</v>
      </c>
      <c r="M195" s="42" t="s">
        <v>225</v>
      </c>
      <c r="N195" s="42" t="s">
        <v>225</v>
      </c>
      <c r="O195" s="42" t="s">
        <v>225</v>
      </c>
    </row>
    <row r="196" spans="1:15">
      <c r="A196" s="46">
        <v>261947</v>
      </c>
      <c r="B196" s="46" t="s">
        <v>33</v>
      </c>
      <c r="C196" s="46" t="s">
        <v>222</v>
      </c>
      <c r="D196" s="46" t="s">
        <v>223</v>
      </c>
      <c r="E196" s="46" t="s">
        <v>241</v>
      </c>
      <c r="F196" s="46" t="s">
        <v>230</v>
      </c>
      <c r="G196" s="46" t="s">
        <v>225</v>
      </c>
      <c r="H196" s="46">
        <v>25</v>
      </c>
      <c r="I196" s="46" t="s">
        <v>225</v>
      </c>
      <c r="J196" s="46">
        <v>-25</v>
      </c>
      <c r="K196" s="46" t="s">
        <v>225</v>
      </c>
      <c r="L196" s="46" t="s">
        <v>225</v>
      </c>
      <c r="M196" s="46" t="s">
        <v>225</v>
      </c>
      <c r="N196" s="46" t="s">
        <v>225</v>
      </c>
      <c r="O196" s="46" t="s">
        <v>225</v>
      </c>
    </row>
    <row r="197" spans="1:15">
      <c r="A197" s="42">
        <v>261947</v>
      </c>
      <c r="B197" s="42" t="s">
        <v>33</v>
      </c>
      <c r="C197" s="42" t="s">
        <v>222</v>
      </c>
      <c r="D197" s="42" t="s">
        <v>223</v>
      </c>
      <c r="E197" s="42" t="s">
        <v>241</v>
      </c>
      <c r="F197" s="42" t="s">
        <v>231</v>
      </c>
      <c r="G197" s="42" t="s">
        <v>225</v>
      </c>
      <c r="H197" s="42" t="s">
        <v>225</v>
      </c>
      <c r="I197" s="42" t="s">
        <v>225</v>
      </c>
      <c r="J197" s="42" t="s">
        <v>225</v>
      </c>
      <c r="K197" s="42" t="s">
        <v>225</v>
      </c>
      <c r="L197" s="42" t="s">
        <v>225</v>
      </c>
      <c r="M197" s="42" t="s">
        <v>225</v>
      </c>
      <c r="N197" s="42" t="s">
        <v>225</v>
      </c>
      <c r="O197" s="42" t="s">
        <v>225</v>
      </c>
    </row>
    <row r="198" spans="1:15">
      <c r="A198" s="46">
        <v>261947</v>
      </c>
      <c r="B198" s="46" t="s">
        <v>33</v>
      </c>
      <c r="C198" s="46" t="s">
        <v>222</v>
      </c>
      <c r="D198" s="46" t="s">
        <v>223</v>
      </c>
      <c r="E198" s="46" t="s">
        <v>241</v>
      </c>
      <c r="F198" s="47">
        <v>43985</v>
      </c>
      <c r="G198" s="46" t="s">
        <v>225</v>
      </c>
      <c r="H198" s="46" t="s">
        <v>225</v>
      </c>
      <c r="I198" s="46" t="s">
        <v>225</v>
      </c>
      <c r="J198" s="46" t="s">
        <v>225</v>
      </c>
      <c r="K198" s="46" t="s">
        <v>225</v>
      </c>
      <c r="L198" s="46" t="s">
        <v>225</v>
      </c>
      <c r="M198" s="46" t="s">
        <v>225</v>
      </c>
      <c r="N198" s="46" t="s">
        <v>225</v>
      </c>
      <c r="O198" s="46" t="s">
        <v>225</v>
      </c>
    </row>
    <row r="199" spans="1:15">
      <c r="A199" s="42">
        <v>261947</v>
      </c>
      <c r="B199" s="42" t="s">
        <v>33</v>
      </c>
      <c r="C199" s="42" t="s">
        <v>222</v>
      </c>
      <c r="D199" s="42" t="s">
        <v>223</v>
      </c>
      <c r="E199" s="42" t="s">
        <v>241</v>
      </c>
      <c r="F199" s="42" t="s">
        <v>232</v>
      </c>
      <c r="G199" s="42" t="s">
        <v>225</v>
      </c>
      <c r="H199" s="42" t="s">
        <v>225</v>
      </c>
      <c r="I199" s="42" t="s">
        <v>225</v>
      </c>
      <c r="J199" s="42" t="s">
        <v>225</v>
      </c>
      <c r="K199" s="42" t="s">
        <v>225</v>
      </c>
      <c r="L199" s="42" t="s">
        <v>225</v>
      </c>
      <c r="M199" s="42" t="s">
        <v>225</v>
      </c>
      <c r="N199" s="42" t="s">
        <v>225</v>
      </c>
      <c r="O199" s="42" t="s">
        <v>225</v>
      </c>
    </row>
    <row r="200" spans="1:15">
      <c r="A200" s="46">
        <v>261947</v>
      </c>
      <c r="B200" s="46" t="s">
        <v>33</v>
      </c>
      <c r="C200" s="46" t="s">
        <v>222</v>
      </c>
      <c r="D200" s="46" t="s">
        <v>223</v>
      </c>
      <c r="E200" s="46" t="s">
        <v>241</v>
      </c>
      <c r="F200" s="46" t="s">
        <v>233</v>
      </c>
      <c r="G200" s="46" t="s">
        <v>225</v>
      </c>
      <c r="H200" s="46" t="s">
        <v>225</v>
      </c>
      <c r="I200" s="46" t="s">
        <v>225</v>
      </c>
      <c r="J200" s="46" t="s">
        <v>225</v>
      </c>
      <c r="K200" s="46" t="s">
        <v>225</v>
      </c>
      <c r="L200" s="46" t="s">
        <v>225</v>
      </c>
      <c r="M200" s="46" t="s">
        <v>225</v>
      </c>
      <c r="N200" s="46" t="s">
        <v>225</v>
      </c>
      <c r="O200" s="46" t="s">
        <v>225</v>
      </c>
    </row>
    <row r="201" spans="1:15">
      <c r="A201" s="42">
        <v>261947</v>
      </c>
      <c r="B201" s="42" t="s">
        <v>33</v>
      </c>
      <c r="C201" s="42" t="s">
        <v>222</v>
      </c>
      <c r="D201" s="42" t="s">
        <v>223</v>
      </c>
      <c r="E201" s="42" t="s">
        <v>241</v>
      </c>
      <c r="F201" s="42" t="s">
        <v>234</v>
      </c>
      <c r="G201" s="42" t="s">
        <v>225</v>
      </c>
      <c r="H201" s="42" t="s">
        <v>225</v>
      </c>
      <c r="I201" s="42" t="s">
        <v>225</v>
      </c>
      <c r="J201" s="42" t="s">
        <v>225</v>
      </c>
      <c r="K201" s="42" t="s">
        <v>225</v>
      </c>
      <c r="L201" s="42" t="s">
        <v>225</v>
      </c>
      <c r="M201" s="42" t="s">
        <v>225</v>
      </c>
      <c r="N201" s="42" t="s">
        <v>225</v>
      </c>
      <c r="O201" s="42" t="s">
        <v>225</v>
      </c>
    </row>
    <row r="202" spans="1:15">
      <c r="A202" s="46">
        <v>261947</v>
      </c>
      <c r="B202" s="46" t="s">
        <v>33</v>
      </c>
      <c r="C202" s="46" t="s">
        <v>222</v>
      </c>
      <c r="D202" s="46" t="s">
        <v>223</v>
      </c>
      <c r="E202" s="46" t="s">
        <v>241</v>
      </c>
      <c r="F202" s="47">
        <v>43894</v>
      </c>
      <c r="G202" s="46" t="s">
        <v>225</v>
      </c>
      <c r="H202" s="46" t="s">
        <v>225</v>
      </c>
      <c r="I202" s="46" t="s">
        <v>225</v>
      </c>
      <c r="J202" s="46" t="s">
        <v>225</v>
      </c>
      <c r="K202" s="46" t="s">
        <v>225</v>
      </c>
      <c r="L202" s="46" t="s">
        <v>225</v>
      </c>
      <c r="M202" s="46" t="s">
        <v>225</v>
      </c>
      <c r="N202" s="46" t="s">
        <v>225</v>
      </c>
      <c r="O202" s="46" t="s">
        <v>225</v>
      </c>
    </row>
    <row r="203" spans="1:15">
      <c r="A203" s="42">
        <v>261947</v>
      </c>
      <c r="B203" s="42" t="s">
        <v>33</v>
      </c>
      <c r="C203" s="42" t="s">
        <v>222</v>
      </c>
      <c r="D203" s="42" t="s">
        <v>223</v>
      </c>
      <c r="E203" s="42" t="s">
        <v>241</v>
      </c>
      <c r="F203" s="43">
        <v>44108</v>
      </c>
      <c r="G203" s="42" t="s">
        <v>225</v>
      </c>
      <c r="H203" s="42" t="s">
        <v>225</v>
      </c>
      <c r="I203" s="42" t="s">
        <v>225</v>
      </c>
      <c r="J203" s="42" t="s">
        <v>225</v>
      </c>
      <c r="K203" s="42" t="s">
        <v>225</v>
      </c>
      <c r="L203" s="42" t="s">
        <v>225</v>
      </c>
      <c r="M203" s="42" t="s">
        <v>225</v>
      </c>
      <c r="N203" s="42" t="s">
        <v>225</v>
      </c>
      <c r="O203" s="42" t="s">
        <v>225</v>
      </c>
    </row>
    <row r="204" spans="1:15">
      <c r="A204" s="46">
        <v>261947</v>
      </c>
      <c r="B204" s="46" t="s">
        <v>33</v>
      </c>
      <c r="C204" s="46" t="s">
        <v>222</v>
      </c>
      <c r="D204" s="46" t="s">
        <v>223</v>
      </c>
      <c r="E204" s="46" t="s">
        <v>241</v>
      </c>
      <c r="F204" s="46" t="s">
        <v>235</v>
      </c>
      <c r="G204" s="46" t="s">
        <v>225</v>
      </c>
      <c r="H204" s="46" t="s">
        <v>225</v>
      </c>
      <c r="I204" s="46" t="s">
        <v>225</v>
      </c>
      <c r="J204" s="46" t="s">
        <v>225</v>
      </c>
      <c r="K204" s="46" t="s">
        <v>225</v>
      </c>
      <c r="L204" s="46" t="s">
        <v>225</v>
      </c>
      <c r="M204" s="46" t="s">
        <v>225</v>
      </c>
      <c r="N204" s="46" t="s">
        <v>225</v>
      </c>
      <c r="O204" s="46" t="s">
        <v>225</v>
      </c>
    </row>
    <row r="205" spans="1:15">
      <c r="A205" s="46"/>
      <c r="B205" s="46"/>
      <c r="C205" s="46"/>
      <c r="D205" s="46"/>
      <c r="E205" s="46"/>
      <c r="F205" s="46"/>
      <c r="G205" s="46"/>
      <c r="H205" s="46"/>
      <c r="I205" s="46"/>
      <c r="J205" s="46"/>
      <c r="K205" s="46"/>
      <c r="L205" s="46"/>
      <c r="M205" s="46"/>
      <c r="N205" s="46"/>
      <c r="O205" s="179">
        <v>0</v>
      </c>
    </row>
    <row r="206" spans="1:15">
      <c r="A206" s="42">
        <v>261964</v>
      </c>
      <c r="B206" s="42" t="s">
        <v>34</v>
      </c>
      <c r="C206" s="42" t="s">
        <v>222</v>
      </c>
      <c r="D206" s="42" t="s">
        <v>242</v>
      </c>
      <c r="E206" s="42" t="s">
        <v>246</v>
      </c>
      <c r="F206" s="43">
        <v>43891</v>
      </c>
      <c r="G206" s="42">
        <v>24</v>
      </c>
      <c r="H206" s="42" t="s">
        <v>225</v>
      </c>
      <c r="I206" s="42" t="s">
        <v>225</v>
      </c>
      <c r="J206" s="42" t="s">
        <v>225</v>
      </c>
      <c r="K206" s="42">
        <v>24</v>
      </c>
      <c r="L206" s="45">
        <v>1998</v>
      </c>
      <c r="M206" s="42" t="s">
        <v>225</v>
      </c>
      <c r="N206" s="45">
        <v>1998</v>
      </c>
      <c r="O206" s="45">
        <v>2022</v>
      </c>
    </row>
    <row r="207" spans="1:15">
      <c r="A207" s="46">
        <v>261964</v>
      </c>
      <c r="B207" s="46" t="s">
        <v>34</v>
      </c>
      <c r="C207" s="46" t="s">
        <v>222</v>
      </c>
      <c r="D207" s="46" t="s">
        <v>242</v>
      </c>
      <c r="E207" s="46" t="s">
        <v>246</v>
      </c>
      <c r="F207" s="47">
        <v>44105</v>
      </c>
      <c r="G207" s="46">
        <v>24</v>
      </c>
      <c r="H207" s="46" t="s">
        <v>225</v>
      </c>
      <c r="I207" s="46">
        <v>-5</v>
      </c>
      <c r="J207" s="46" t="s">
        <v>225</v>
      </c>
      <c r="K207" s="46">
        <v>19</v>
      </c>
      <c r="L207" s="48">
        <v>1998</v>
      </c>
      <c r="M207" s="46" t="s">
        <v>225</v>
      </c>
      <c r="N207" s="48">
        <v>1998</v>
      </c>
      <c r="O207" s="48">
        <v>2017</v>
      </c>
    </row>
    <row r="208" spans="1:15">
      <c r="A208" s="42">
        <v>261964</v>
      </c>
      <c r="B208" s="42" t="s">
        <v>34</v>
      </c>
      <c r="C208" s="42" t="s">
        <v>222</v>
      </c>
      <c r="D208" s="42" t="s">
        <v>242</v>
      </c>
      <c r="E208" s="42" t="s">
        <v>246</v>
      </c>
      <c r="F208" s="42" t="s">
        <v>226</v>
      </c>
      <c r="G208" s="42">
        <v>19</v>
      </c>
      <c r="H208" s="42" t="s">
        <v>225</v>
      </c>
      <c r="I208" s="42" t="s">
        <v>225</v>
      </c>
      <c r="J208" s="42" t="s">
        <v>225</v>
      </c>
      <c r="K208" s="42">
        <v>19</v>
      </c>
      <c r="L208" s="45">
        <v>1998</v>
      </c>
      <c r="M208" s="42" t="s">
        <v>225</v>
      </c>
      <c r="N208" s="45">
        <v>1998</v>
      </c>
      <c r="O208" s="45">
        <v>2017</v>
      </c>
    </row>
    <row r="209" spans="1:15">
      <c r="A209" s="46">
        <v>261964</v>
      </c>
      <c r="B209" s="46" t="s">
        <v>34</v>
      </c>
      <c r="C209" s="46" t="s">
        <v>222</v>
      </c>
      <c r="D209" s="46" t="s">
        <v>242</v>
      </c>
      <c r="E209" s="46" t="s">
        <v>246</v>
      </c>
      <c r="F209" s="46" t="s">
        <v>227</v>
      </c>
      <c r="G209" s="46">
        <v>19</v>
      </c>
      <c r="H209" s="46" t="s">
        <v>225</v>
      </c>
      <c r="I209" s="46" t="s">
        <v>225</v>
      </c>
      <c r="J209" s="48">
        <v>1998</v>
      </c>
      <c r="K209" s="48">
        <v>2017</v>
      </c>
      <c r="L209" s="48">
        <v>1998</v>
      </c>
      <c r="M209" s="46" t="s">
        <v>225</v>
      </c>
      <c r="N209" s="48">
        <v>1998</v>
      </c>
      <c r="O209" s="48">
        <v>4015</v>
      </c>
    </row>
    <row r="210" spans="1:15">
      <c r="A210" s="42">
        <v>261964</v>
      </c>
      <c r="B210" s="42" t="s">
        <v>34</v>
      </c>
      <c r="C210" s="42" t="s">
        <v>222</v>
      </c>
      <c r="D210" s="42" t="s">
        <v>242</v>
      </c>
      <c r="E210" s="42" t="s">
        <v>246</v>
      </c>
      <c r="F210" s="42" t="s">
        <v>228</v>
      </c>
      <c r="G210" s="45">
        <v>2017</v>
      </c>
      <c r="H210" s="42" t="s">
        <v>225</v>
      </c>
      <c r="I210" s="42" t="s">
        <v>225</v>
      </c>
      <c r="J210" s="45">
        <v>-1998</v>
      </c>
      <c r="K210" s="42">
        <v>19</v>
      </c>
      <c r="L210" s="45">
        <v>1998</v>
      </c>
      <c r="M210" s="42" t="s">
        <v>225</v>
      </c>
      <c r="N210" s="45">
        <v>1998</v>
      </c>
      <c r="O210" s="45">
        <v>2017</v>
      </c>
    </row>
    <row r="211" spans="1:15">
      <c r="A211" s="46">
        <v>261964</v>
      </c>
      <c r="B211" s="46" t="s">
        <v>34</v>
      </c>
      <c r="C211" s="46" t="s">
        <v>222</v>
      </c>
      <c r="D211" s="46" t="s">
        <v>242</v>
      </c>
      <c r="E211" s="46" t="s">
        <v>246</v>
      </c>
      <c r="F211" s="47">
        <v>44014</v>
      </c>
      <c r="G211" s="46">
        <v>19</v>
      </c>
      <c r="H211" s="46" t="s">
        <v>225</v>
      </c>
      <c r="I211" s="46" t="s">
        <v>225</v>
      </c>
      <c r="J211" s="46" t="s">
        <v>225</v>
      </c>
      <c r="K211" s="46">
        <v>19</v>
      </c>
      <c r="L211" s="48">
        <v>1998</v>
      </c>
      <c r="M211" s="46" t="s">
        <v>225</v>
      </c>
      <c r="N211" s="48">
        <v>1998</v>
      </c>
      <c r="O211" s="48">
        <v>2017</v>
      </c>
    </row>
    <row r="212" spans="1:15">
      <c r="A212" s="42">
        <v>261964</v>
      </c>
      <c r="B212" s="42" t="s">
        <v>34</v>
      </c>
      <c r="C212" s="42" t="s">
        <v>222</v>
      </c>
      <c r="D212" s="42" t="s">
        <v>242</v>
      </c>
      <c r="E212" s="42" t="s">
        <v>246</v>
      </c>
      <c r="F212" s="42" t="s">
        <v>229</v>
      </c>
      <c r="G212" s="42">
        <v>19</v>
      </c>
      <c r="H212" s="42" t="s">
        <v>225</v>
      </c>
      <c r="I212" s="42" t="s">
        <v>225</v>
      </c>
      <c r="J212" s="42" t="s">
        <v>225</v>
      </c>
      <c r="K212" s="42">
        <v>19</v>
      </c>
      <c r="L212" s="45">
        <v>1998</v>
      </c>
      <c r="M212" s="42" t="s">
        <v>225</v>
      </c>
      <c r="N212" s="45">
        <v>1998</v>
      </c>
      <c r="O212" s="45">
        <v>2017</v>
      </c>
    </row>
    <row r="213" spans="1:15">
      <c r="A213" s="46">
        <v>261964</v>
      </c>
      <c r="B213" s="46" t="s">
        <v>34</v>
      </c>
      <c r="C213" s="46" t="s">
        <v>222</v>
      </c>
      <c r="D213" s="46" t="s">
        <v>242</v>
      </c>
      <c r="E213" s="46" t="s">
        <v>246</v>
      </c>
      <c r="F213" s="46" t="s">
        <v>230</v>
      </c>
      <c r="G213" s="46">
        <v>19</v>
      </c>
      <c r="H213" s="46" t="s">
        <v>225</v>
      </c>
      <c r="I213" s="46">
        <v>-16</v>
      </c>
      <c r="J213" s="46" t="s">
        <v>225</v>
      </c>
      <c r="K213" s="46">
        <v>3</v>
      </c>
      <c r="L213" s="48">
        <v>1998</v>
      </c>
      <c r="M213" s="46" t="s">
        <v>225</v>
      </c>
      <c r="N213" s="48">
        <v>1998</v>
      </c>
      <c r="O213" s="48">
        <v>2001</v>
      </c>
    </row>
    <row r="214" spans="1:15">
      <c r="A214" s="42">
        <v>261964</v>
      </c>
      <c r="B214" s="42" t="s">
        <v>34</v>
      </c>
      <c r="C214" s="42" t="s">
        <v>222</v>
      </c>
      <c r="D214" s="42" t="s">
        <v>242</v>
      </c>
      <c r="E214" s="42" t="s">
        <v>246</v>
      </c>
      <c r="F214" s="42" t="s">
        <v>231</v>
      </c>
      <c r="G214" s="42">
        <v>3</v>
      </c>
      <c r="H214" s="42" t="s">
        <v>225</v>
      </c>
      <c r="I214" s="42" t="s">
        <v>225</v>
      </c>
      <c r="J214" s="42" t="s">
        <v>225</v>
      </c>
      <c r="K214" s="42">
        <v>3</v>
      </c>
      <c r="L214" s="45">
        <v>1998</v>
      </c>
      <c r="M214" s="42" t="s">
        <v>225</v>
      </c>
      <c r="N214" s="45">
        <v>1998</v>
      </c>
      <c r="O214" s="45">
        <v>2001</v>
      </c>
    </row>
    <row r="215" spans="1:15">
      <c r="A215" s="46">
        <v>261964</v>
      </c>
      <c r="B215" s="46" t="s">
        <v>34</v>
      </c>
      <c r="C215" s="46" t="s">
        <v>222</v>
      </c>
      <c r="D215" s="46" t="s">
        <v>242</v>
      </c>
      <c r="E215" s="46" t="s">
        <v>246</v>
      </c>
      <c r="F215" s="47">
        <v>43985</v>
      </c>
      <c r="G215" s="46">
        <v>3</v>
      </c>
      <c r="H215" s="46" t="s">
        <v>225</v>
      </c>
      <c r="I215" s="46" t="s">
        <v>225</v>
      </c>
      <c r="J215" s="46" t="s">
        <v>225</v>
      </c>
      <c r="K215" s="46">
        <v>3</v>
      </c>
      <c r="L215" s="48">
        <v>1998</v>
      </c>
      <c r="M215" s="46" t="s">
        <v>225</v>
      </c>
      <c r="N215" s="48">
        <v>1998</v>
      </c>
      <c r="O215" s="48">
        <v>2001</v>
      </c>
    </row>
    <row r="216" spans="1:15">
      <c r="A216" s="42">
        <v>261964</v>
      </c>
      <c r="B216" s="42" t="s">
        <v>34</v>
      </c>
      <c r="C216" s="42" t="s">
        <v>222</v>
      </c>
      <c r="D216" s="42" t="s">
        <v>242</v>
      </c>
      <c r="E216" s="42" t="s">
        <v>246</v>
      </c>
      <c r="F216" s="42" t="s">
        <v>232</v>
      </c>
      <c r="G216" s="42">
        <v>3</v>
      </c>
      <c r="H216" s="42" t="s">
        <v>225</v>
      </c>
      <c r="I216" s="42" t="s">
        <v>225</v>
      </c>
      <c r="J216" s="42" t="s">
        <v>225</v>
      </c>
      <c r="K216" s="42">
        <v>3</v>
      </c>
      <c r="L216" s="45">
        <v>1998</v>
      </c>
      <c r="M216" s="42" t="s">
        <v>225</v>
      </c>
      <c r="N216" s="45">
        <v>1998</v>
      </c>
      <c r="O216" s="45">
        <v>2001</v>
      </c>
    </row>
    <row r="217" spans="1:15">
      <c r="A217" s="46">
        <v>261964</v>
      </c>
      <c r="B217" s="46" t="s">
        <v>34</v>
      </c>
      <c r="C217" s="46" t="s">
        <v>222</v>
      </c>
      <c r="D217" s="46" t="s">
        <v>242</v>
      </c>
      <c r="E217" s="46" t="s">
        <v>246</v>
      </c>
      <c r="F217" s="46" t="s">
        <v>233</v>
      </c>
      <c r="G217" s="46">
        <v>3</v>
      </c>
      <c r="H217" s="46" t="s">
        <v>225</v>
      </c>
      <c r="I217" s="46">
        <v>-127</v>
      </c>
      <c r="J217" s="46">
        <v>220</v>
      </c>
      <c r="K217" s="46">
        <v>96</v>
      </c>
      <c r="L217" s="48">
        <v>1998</v>
      </c>
      <c r="M217" s="48">
        <v>-1097</v>
      </c>
      <c r="N217" s="46">
        <v>901</v>
      </c>
      <c r="O217" s="46">
        <v>997</v>
      </c>
    </row>
    <row r="218" spans="1:15">
      <c r="A218" s="42">
        <v>261964</v>
      </c>
      <c r="B218" s="42" t="s">
        <v>34</v>
      </c>
      <c r="C218" s="42" t="s">
        <v>222</v>
      </c>
      <c r="D218" s="42" t="s">
        <v>242</v>
      </c>
      <c r="E218" s="42" t="s">
        <v>246</v>
      </c>
      <c r="F218" s="42" t="s">
        <v>234</v>
      </c>
      <c r="G218" s="42">
        <v>96</v>
      </c>
      <c r="H218" s="42" t="s">
        <v>225</v>
      </c>
      <c r="I218" s="42">
        <v>-311</v>
      </c>
      <c r="J218" s="42">
        <v>707</v>
      </c>
      <c r="K218" s="42">
        <v>492</v>
      </c>
      <c r="L218" s="42">
        <v>901</v>
      </c>
      <c r="M218" s="42" t="s">
        <v>225</v>
      </c>
      <c r="N218" s="42">
        <v>901</v>
      </c>
      <c r="O218" s="45">
        <v>1393</v>
      </c>
    </row>
    <row r="219" spans="1:15">
      <c r="A219" s="46">
        <v>261964</v>
      </c>
      <c r="B219" s="46" t="s">
        <v>34</v>
      </c>
      <c r="C219" s="46" t="s">
        <v>222</v>
      </c>
      <c r="D219" s="46" t="s">
        <v>242</v>
      </c>
      <c r="E219" s="46" t="s">
        <v>246</v>
      </c>
      <c r="F219" s="47">
        <v>43894</v>
      </c>
      <c r="G219" s="46">
        <v>492</v>
      </c>
      <c r="H219" s="46" t="s">
        <v>225</v>
      </c>
      <c r="I219" s="46">
        <v>-296</v>
      </c>
      <c r="J219" s="46">
        <v>187</v>
      </c>
      <c r="K219" s="46">
        <v>383</v>
      </c>
      <c r="L219" s="46">
        <v>901</v>
      </c>
      <c r="M219" s="46" t="s">
        <v>225</v>
      </c>
      <c r="N219" s="46">
        <v>901</v>
      </c>
      <c r="O219" s="48">
        <v>1284</v>
      </c>
    </row>
    <row r="220" spans="1:15">
      <c r="A220" s="42">
        <v>261964</v>
      </c>
      <c r="B220" s="42" t="s">
        <v>34</v>
      </c>
      <c r="C220" s="42" t="s">
        <v>222</v>
      </c>
      <c r="D220" s="42" t="s">
        <v>242</v>
      </c>
      <c r="E220" s="42" t="s">
        <v>246</v>
      </c>
      <c r="F220" s="43">
        <v>44108</v>
      </c>
      <c r="G220" s="42">
        <v>383</v>
      </c>
      <c r="H220" s="42" t="s">
        <v>225</v>
      </c>
      <c r="I220" s="42">
        <v>-141</v>
      </c>
      <c r="J220" s="42">
        <v>-35</v>
      </c>
      <c r="K220" s="42">
        <v>207</v>
      </c>
      <c r="L220" s="42">
        <v>901</v>
      </c>
      <c r="M220" s="42" t="s">
        <v>225</v>
      </c>
      <c r="N220" s="42">
        <v>901</v>
      </c>
      <c r="O220" s="45">
        <v>1108</v>
      </c>
    </row>
    <row r="221" spans="1:15">
      <c r="A221" s="46">
        <v>261964</v>
      </c>
      <c r="B221" s="46" t="s">
        <v>34</v>
      </c>
      <c r="C221" s="46" t="s">
        <v>222</v>
      </c>
      <c r="D221" s="46" t="s">
        <v>242</v>
      </c>
      <c r="E221" s="46" t="s">
        <v>246</v>
      </c>
      <c r="F221" s="46" t="s">
        <v>235</v>
      </c>
      <c r="G221" s="46">
        <v>207</v>
      </c>
      <c r="H221" s="46" t="s">
        <v>225</v>
      </c>
      <c r="I221" s="46">
        <v>-109</v>
      </c>
      <c r="J221" s="46">
        <v>42</v>
      </c>
      <c r="K221" s="46">
        <v>140</v>
      </c>
      <c r="L221" s="46">
        <v>901</v>
      </c>
      <c r="M221" s="46">
        <v>18</v>
      </c>
      <c r="N221" s="46">
        <v>919</v>
      </c>
      <c r="O221" s="48">
        <v>1059</v>
      </c>
    </row>
    <row r="222" spans="1:15">
      <c r="A222" s="46"/>
      <c r="B222" s="46"/>
      <c r="C222" s="46"/>
      <c r="D222" s="46"/>
      <c r="E222" s="46"/>
      <c r="F222" s="46"/>
      <c r="G222" s="46"/>
      <c r="H222" s="46"/>
      <c r="I222" s="46"/>
      <c r="J222" s="46"/>
      <c r="K222" s="46"/>
      <c r="L222" s="46"/>
      <c r="M222" s="46"/>
      <c r="N222" s="46"/>
      <c r="O222" s="172">
        <f>O206+O207+O208+O209+O210+O211+O212+O213+O214+O215+O216+O217+O218+O219+O220+O221</f>
        <v>29967</v>
      </c>
    </row>
    <row r="223" spans="1:15">
      <c r="A223" s="42">
        <v>262435</v>
      </c>
      <c r="B223" s="42" t="s">
        <v>35</v>
      </c>
      <c r="C223" s="42" t="s">
        <v>247</v>
      </c>
      <c r="D223" s="42" t="s">
        <v>248</v>
      </c>
      <c r="E223" s="42" t="s">
        <v>121</v>
      </c>
      <c r="F223" s="43">
        <v>43891</v>
      </c>
      <c r="G223" s="42">
        <v>318</v>
      </c>
      <c r="H223" s="42">
        <v>180</v>
      </c>
      <c r="I223" s="42">
        <v>-16</v>
      </c>
      <c r="J223" s="42">
        <v>-164</v>
      </c>
      <c r="K223" s="42">
        <v>318</v>
      </c>
      <c r="L223" s="42" t="s">
        <v>225</v>
      </c>
      <c r="M223" s="42" t="s">
        <v>225</v>
      </c>
      <c r="N223" s="42" t="s">
        <v>225</v>
      </c>
      <c r="O223" s="42">
        <v>318</v>
      </c>
    </row>
    <row r="224" spans="1:15">
      <c r="A224" s="46">
        <v>262435</v>
      </c>
      <c r="B224" s="46" t="s">
        <v>35</v>
      </c>
      <c r="C224" s="46" t="s">
        <v>247</v>
      </c>
      <c r="D224" s="46" t="s">
        <v>248</v>
      </c>
      <c r="E224" s="46" t="s">
        <v>121</v>
      </c>
      <c r="F224" s="47">
        <v>44105</v>
      </c>
      <c r="G224" s="46">
        <v>318</v>
      </c>
      <c r="H224" s="46" t="s">
        <v>225</v>
      </c>
      <c r="I224" s="46">
        <v>-144</v>
      </c>
      <c r="J224" s="46">
        <v>-9</v>
      </c>
      <c r="K224" s="46">
        <v>165</v>
      </c>
      <c r="L224" s="46" t="s">
        <v>225</v>
      </c>
      <c r="M224" s="46" t="s">
        <v>225</v>
      </c>
      <c r="N224" s="46" t="s">
        <v>225</v>
      </c>
      <c r="O224" s="46">
        <v>165</v>
      </c>
    </row>
    <row r="225" spans="1:15">
      <c r="A225" s="42">
        <v>262435</v>
      </c>
      <c r="B225" s="42" t="s">
        <v>35</v>
      </c>
      <c r="C225" s="42" t="s">
        <v>247</v>
      </c>
      <c r="D225" s="42" t="s">
        <v>248</v>
      </c>
      <c r="E225" s="42" t="s">
        <v>121</v>
      </c>
      <c r="F225" s="42" t="s">
        <v>226</v>
      </c>
      <c r="G225" s="42">
        <v>165</v>
      </c>
      <c r="H225" s="42">
        <v>180</v>
      </c>
      <c r="I225" s="42">
        <v>-64</v>
      </c>
      <c r="J225" s="42" t="s">
        <v>225</v>
      </c>
      <c r="K225" s="42">
        <v>281</v>
      </c>
      <c r="L225" s="42" t="s">
        <v>225</v>
      </c>
      <c r="M225" s="42" t="s">
        <v>225</v>
      </c>
      <c r="N225" s="42" t="s">
        <v>225</v>
      </c>
      <c r="O225" s="42">
        <v>281</v>
      </c>
    </row>
    <row r="226" spans="1:15">
      <c r="A226" s="46">
        <v>262435</v>
      </c>
      <c r="B226" s="46" t="s">
        <v>35</v>
      </c>
      <c r="C226" s="46" t="s">
        <v>247</v>
      </c>
      <c r="D226" s="46" t="s">
        <v>248</v>
      </c>
      <c r="E226" s="46" t="s">
        <v>121</v>
      </c>
      <c r="F226" s="46" t="s">
        <v>227</v>
      </c>
      <c r="G226" s="46">
        <v>281</v>
      </c>
      <c r="H226" s="46" t="s">
        <v>225</v>
      </c>
      <c r="I226" s="46">
        <v>-71</v>
      </c>
      <c r="J226" s="46">
        <v>6</v>
      </c>
      <c r="K226" s="46">
        <v>216</v>
      </c>
      <c r="L226" s="46" t="s">
        <v>225</v>
      </c>
      <c r="M226" s="46" t="s">
        <v>225</v>
      </c>
      <c r="N226" s="46" t="s">
        <v>225</v>
      </c>
      <c r="O226" s="46">
        <v>216</v>
      </c>
    </row>
    <row r="227" spans="1:15">
      <c r="A227" s="42">
        <v>262435</v>
      </c>
      <c r="B227" s="42" t="s">
        <v>35</v>
      </c>
      <c r="C227" s="42" t="s">
        <v>247</v>
      </c>
      <c r="D227" s="42" t="s">
        <v>248</v>
      </c>
      <c r="E227" s="42" t="s">
        <v>121</v>
      </c>
      <c r="F227" s="42" t="s">
        <v>228</v>
      </c>
      <c r="G227" s="42">
        <v>216</v>
      </c>
      <c r="H227" s="42">
        <v>180</v>
      </c>
      <c r="I227" s="42">
        <v>-87</v>
      </c>
      <c r="J227" s="42">
        <v>-6</v>
      </c>
      <c r="K227" s="42">
        <v>303</v>
      </c>
      <c r="L227" s="42" t="s">
        <v>225</v>
      </c>
      <c r="M227" s="42" t="s">
        <v>225</v>
      </c>
      <c r="N227" s="42" t="s">
        <v>225</v>
      </c>
      <c r="O227" s="42">
        <v>303</v>
      </c>
    </row>
    <row r="228" spans="1:15">
      <c r="A228" s="46">
        <v>262435</v>
      </c>
      <c r="B228" s="46" t="s">
        <v>35</v>
      </c>
      <c r="C228" s="46" t="s">
        <v>247</v>
      </c>
      <c r="D228" s="46" t="s">
        <v>248</v>
      </c>
      <c r="E228" s="46" t="s">
        <v>121</v>
      </c>
      <c r="F228" s="47">
        <v>44014</v>
      </c>
      <c r="G228" s="46">
        <v>303</v>
      </c>
      <c r="H228" s="46" t="s">
        <v>225</v>
      </c>
      <c r="I228" s="46">
        <v>-91</v>
      </c>
      <c r="J228" s="46" t="s">
        <v>225</v>
      </c>
      <c r="K228" s="46">
        <v>212</v>
      </c>
      <c r="L228" s="46" t="s">
        <v>225</v>
      </c>
      <c r="M228" s="46" t="s">
        <v>225</v>
      </c>
      <c r="N228" s="46" t="s">
        <v>225</v>
      </c>
      <c r="O228" s="46">
        <v>212</v>
      </c>
    </row>
    <row r="229" spans="1:15">
      <c r="A229" s="42">
        <v>262435</v>
      </c>
      <c r="B229" s="42" t="s">
        <v>35</v>
      </c>
      <c r="C229" s="42" t="s">
        <v>247</v>
      </c>
      <c r="D229" s="42" t="s">
        <v>248</v>
      </c>
      <c r="E229" s="42" t="s">
        <v>121</v>
      </c>
      <c r="F229" s="42" t="s">
        <v>229</v>
      </c>
      <c r="G229" s="42">
        <v>212</v>
      </c>
      <c r="H229" s="42">
        <v>360</v>
      </c>
      <c r="I229" s="42">
        <v>-124</v>
      </c>
      <c r="J229" s="42" t="s">
        <v>225</v>
      </c>
      <c r="K229" s="42">
        <v>448</v>
      </c>
      <c r="L229" s="42" t="s">
        <v>225</v>
      </c>
      <c r="M229" s="42" t="s">
        <v>225</v>
      </c>
      <c r="N229" s="42" t="s">
        <v>225</v>
      </c>
      <c r="O229" s="42">
        <v>448</v>
      </c>
    </row>
    <row r="230" spans="1:15">
      <c r="A230" s="46">
        <v>262435</v>
      </c>
      <c r="B230" s="46" t="s">
        <v>35</v>
      </c>
      <c r="C230" s="46" t="s">
        <v>247</v>
      </c>
      <c r="D230" s="46" t="s">
        <v>248</v>
      </c>
      <c r="E230" s="46" t="s">
        <v>121</v>
      </c>
      <c r="F230" s="46" t="s">
        <v>230</v>
      </c>
      <c r="G230" s="46">
        <v>448</v>
      </c>
      <c r="H230" s="46" t="s">
        <v>225</v>
      </c>
      <c r="I230" s="46">
        <v>-88</v>
      </c>
      <c r="J230" s="46" t="s">
        <v>225</v>
      </c>
      <c r="K230" s="46">
        <v>360</v>
      </c>
      <c r="L230" s="46" t="s">
        <v>225</v>
      </c>
      <c r="M230" s="46" t="s">
        <v>225</v>
      </c>
      <c r="N230" s="46" t="s">
        <v>225</v>
      </c>
      <c r="O230" s="46">
        <v>360</v>
      </c>
    </row>
    <row r="231" spans="1:15">
      <c r="A231" s="42">
        <v>262435</v>
      </c>
      <c r="B231" s="42" t="s">
        <v>35</v>
      </c>
      <c r="C231" s="42" t="s">
        <v>247</v>
      </c>
      <c r="D231" s="42" t="s">
        <v>248</v>
      </c>
      <c r="E231" s="42" t="s">
        <v>121</v>
      </c>
      <c r="F231" s="42" t="s">
        <v>231</v>
      </c>
      <c r="G231" s="42">
        <v>360</v>
      </c>
      <c r="H231" s="42">
        <v>180</v>
      </c>
      <c r="I231" s="42">
        <v>-80</v>
      </c>
      <c r="J231" s="42">
        <v>3</v>
      </c>
      <c r="K231" s="42">
        <v>463</v>
      </c>
      <c r="L231" s="42" t="s">
        <v>225</v>
      </c>
      <c r="M231" s="42" t="s">
        <v>225</v>
      </c>
      <c r="N231" s="42" t="s">
        <v>225</v>
      </c>
      <c r="O231" s="42">
        <v>463</v>
      </c>
    </row>
    <row r="232" spans="1:15">
      <c r="A232" s="46">
        <v>262435</v>
      </c>
      <c r="B232" s="46" t="s">
        <v>35</v>
      </c>
      <c r="C232" s="46" t="s">
        <v>247</v>
      </c>
      <c r="D232" s="46" t="s">
        <v>248</v>
      </c>
      <c r="E232" s="46" t="s">
        <v>121</v>
      </c>
      <c r="F232" s="47">
        <v>43985</v>
      </c>
      <c r="G232" s="46">
        <v>463</v>
      </c>
      <c r="H232" s="46" t="s">
        <v>225</v>
      </c>
      <c r="I232" s="46">
        <v>-122</v>
      </c>
      <c r="J232" s="46">
        <v>3</v>
      </c>
      <c r="K232" s="46">
        <v>344</v>
      </c>
      <c r="L232" s="46" t="s">
        <v>225</v>
      </c>
      <c r="M232" s="46" t="s">
        <v>225</v>
      </c>
      <c r="N232" s="46" t="s">
        <v>225</v>
      </c>
      <c r="O232" s="46">
        <v>344</v>
      </c>
    </row>
    <row r="233" spans="1:15">
      <c r="A233" s="42">
        <v>262435</v>
      </c>
      <c r="B233" s="42" t="s">
        <v>35</v>
      </c>
      <c r="C233" s="42" t="s">
        <v>247</v>
      </c>
      <c r="D233" s="42" t="s">
        <v>248</v>
      </c>
      <c r="E233" s="42" t="s">
        <v>121</v>
      </c>
      <c r="F233" s="42" t="s">
        <v>232</v>
      </c>
      <c r="G233" s="42">
        <v>344</v>
      </c>
      <c r="H233" s="42">
        <v>180</v>
      </c>
      <c r="I233" s="42">
        <v>-163</v>
      </c>
      <c r="J233" s="42">
        <v>10</v>
      </c>
      <c r="K233" s="42">
        <v>371</v>
      </c>
      <c r="L233" s="42" t="s">
        <v>225</v>
      </c>
      <c r="M233" s="42" t="s">
        <v>225</v>
      </c>
      <c r="N233" s="42" t="s">
        <v>225</v>
      </c>
      <c r="O233" s="42">
        <v>371</v>
      </c>
    </row>
    <row r="234" spans="1:15">
      <c r="A234" s="46">
        <v>262435</v>
      </c>
      <c r="B234" s="46" t="s">
        <v>35</v>
      </c>
      <c r="C234" s="46" t="s">
        <v>247</v>
      </c>
      <c r="D234" s="46" t="s">
        <v>248</v>
      </c>
      <c r="E234" s="46" t="s">
        <v>121</v>
      </c>
      <c r="F234" s="46" t="s">
        <v>233</v>
      </c>
      <c r="G234" s="46">
        <v>371</v>
      </c>
      <c r="H234" s="46">
        <v>180</v>
      </c>
      <c r="I234" s="46">
        <v>-131</v>
      </c>
      <c r="J234" s="46">
        <v>2</v>
      </c>
      <c r="K234" s="46">
        <v>422</v>
      </c>
      <c r="L234" s="46" t="s">
        <v>225</v>
      </c>
      <c r="M234" s="46" t="s">
        <v>225</v>
      </c>
      <c r="N234" s="46" t="s">
        <v>225</v>
      </c>
      <c r="O234" s="46">
        <v>422</v>
      </c>
    </row>
    <row r="235" spans="1:15">
      <c r="A235" s="42">
        <v>262435</v>
      </c>
      <c r="B235" s="42" t="s">
        <v>35</v>
      </c>
      <c r="C235" s="42" t="s">
        <v>247</v>
      </c>
      <c r="D235" s="42" t="s">
        <v>248</v>
      </c>
      <c r="E235" s="42" t="s">
        <v>121</v>
      </c>
      <c r="F235" s="42" t="s">
        <v>234</v>
      </c>
      <c r="G235" s="42">
        <v>422</v>
      </c>
      <c r="H235" s="42">
        <v>180</v>
      </c>
      <c r="I235" s="42">
        <v>-170</v>
      </c>
      <c r="J235" s="42">
        <v>8</v>
      </c>
      <c r="K235" s="42">
        <v>440</v>
      </c>
      <c r="L235" s="42" t="s">
        <v>225</v>
      </c>
      <c r="M235" s="42" t="s">
        <v>225</v>
      </c>
      <c r="N235" s="42" t="s">
        <v>225</v>
      </c>
      <c r="O235" s="42">
        <v>440</v>
      </c>
    </row>
    <row r="236" spans="1:15">
      <c r="A236" s="46">
        <v>262435</v>
      </c>
      <c r="B236" s="46" t="s">
        <v>35</v>
      </c>
      <c r="C236" s="46" t="s">
        <v>247</v>
      </c>
      <c r="D236" s="46" t="s">
        <v>248</v>
      </c>
      <c r="E236" s="46" t="s">
        <v>121</v>
      </c>
      <c r="F236" s="47">
        <v>43894</v>
      </c>
      <c r="G236" s="46">
        <v>440</v>
      </c>
      <c r="H236" s="46">
        <v>180</v>
      </c>
      <c r="I236" s="46">
        <v>-138</v>
      </c>
      <c r="J236" s="46">
        <v>-7</v>
      </c>
      <c r="K236" s="46">
        <v>475</v>
      </c>
      <c r="L236" s="46" t="s">
        <v>225</v>
      </c>
      <c r="M236" s="46" t="s">
        <v>225</v>
      </c>
      <c r="N236" s="46" t="s">
        <v>225</v>
      </c>
      <c r="O236" s="46">
        <v>475</v>
      </c>
    </row>
    <row r="237" spans="1:15">
      <c r="A237" s="42">
        <v>262435</v>
      </c>
      <c r="B237" s="42" t="s">
        <v>35</v>
      </c>
      <c r="C237" s="42" t="s">
        <v>247</v>
      </c>
      <c r="D237" s="42" t="s">
        <v>248</v>
      </c>
      <c r="E237" s="42" t="s">
        <v>121</v>
      </c>
      <c r="F237" s="43">
        <v>44108</v>
      </c>
      <c r="G237" s="42">
        <v>475</v>
      </c>
      <c r="H237" s="42" t="s">
        <v>225</v>
      </c>
      <c r="I237" s="42">
        <v>-118</v>
      </c>
      <c r="J237" s="42">
        <v>-8</v>
      </c>
      <c r="K237" s="42">
        <v>349</v>
      </c>
      <c r="L237" s="42" t="s">
        <v>225</v>
      </c>
      <c r="M237" s="42" t="s">
        <v>225</v>
      </c>
      <c r="N237" s="42" t="s">
        <v>225</v>
      </c>
      <c r="O237" s="42">
        <v>349</v>
      </c>
    </row>
    <row r="238" spans="1:15">
      <c r="A238" s="46">
        <v>262435</v>
      </c>
      <c r="B238" s="46" t="s">
        <v>35</v>
      </c>
      <c r="C238" s="46" t="s">
        <v>247</v>
      </c>
      <c r="D238" s="46" t="s">
        <v>248</v>
      </c>
      <c r="E238" s="46" t="s">
        <v>121</v>
      </c>
      <c r="F238" s="46" t="s">
        <v>235</v>
      </c>
      <c r="G238" s="46">
        <v>349</v>
      </c>
      <c r="H238" s="46" t="s">
        <v>225</v>
      </c>
      <c r="I238" s="46">
        <v>-95</v>
      </c>
      <c r="J238" s="46">
        <v>24</v>
      </c>
      <c r="K238" s="46">
        <v>278</v>
      </c>
      <c r="L238" s="46" t="s">
        <v>225</v>
      </c>
      <c r="M238" s="46" t="s">
        <v>225</v>
      </c>
      <c r="N238" s="46" t="s">
        <v>225</v>
      </c>
      <c r="O238" s="46">
        <v>278</v>
      </c>
    </row>
    <row r="239" spans="1:15">
      <c r="A239" s="46"/>
      <c r="B239" s="46"/>
      <c r="C239" s="46"/>
      <c r="D239" s="46"/>
      <c r="E239" s="46"/>
      <c r="F239" s="46"/>
      <c r="G239" s="46"/>
      <c r="H239" s="46"/>
      <c r="I239" s="46"/>
      <c r="J239" s="46"/>
      <c r="K239" s="46"/>
      <c r="L239" s="46"/>
      <c r="M239" s="46"/>
      <c r="N239" s="46"/>
      <c r="O239" s="179">
        <f>O223+O224+O225+O226+O227+O228+O229+O230+O231+O232+O233+O234+O235+O236+O237+O238</f>
        <v>5445</v>
      </c>
    </row>
    <row r="240" spans="1:15">
      <c r="A240" s="42">
        <v>262810</v>
      </c>
      <c r="B240" s="42" t="s">
        <v>36</v>
      </c>
      <c r="C240" s="42" t="s">
        <v>247</v>
      </c>
      <c r="D240" s="42" t="s">
        <v>249</v>
      </c>
      <c r="E240" s="42" t="s">
        <v>250</v>
      </c>
      <c r="F240" s="43">
        <v>43891</v>
      </c>
      <c r="G240" s="42">
        <v>488</v>
      </c>
      <c r="H240" s="42">
        <v>240</v>
      </c>
      <c r="I240" s="42">
        <v>-21</v>
      </c>
      <c r="J240" s="42">
        <v>-219</v>
      </c>
      <c r="K240" s="42">
        <v>488</v>
      </c>
      <c r="L240" s="45">
        <v>3240</v>
      </c>
      <c r="M240" s="42" t="s">
        <v>225</v>
      </c>
      <c r="N240" s="45">
        <v>3240</v>
      </c>
      <c r="O240" s="45">
        <v>3728</v>
      </c>
    </row>
    <row r="241" spans="1:15">
      <c r="A241" s="46">
        <v>262810</v>
      </c>
      <c r="B241" s="46" t="s">
        <v>36</v>
      </c>
      <c r="C241" s="46" t="s">
        <v>247</v>
      </c>
      <c r="D241" s="46" t="s">
        <v>249</v>
      </c>
      <c r="E241" s="46" t="s">
        <v>250</v>
      </c>
      <c r="F241" s="47">
        <v>44105</v>
      </c>
      <c r="G241" s="46">
        <v>488</v>
      </c>
      <c r="H241" s="46" t="s">
        <v>225</v>
      </c>
      <c r="I241" s="46">
        <v>-123</v>
      </c>
      <c r="J241" s="46" t="s">
        <v>225</v>
      </c>
      <c r="K241" s="46">
        <v>365</v>
      </c>
      <c r="L241" s="48">
        <v>3240</v>
      </c>
      <c r="M241" s="46" t="s">
        <v>225</v>
      </c>
      <c r="N241" s="48">
        <v>3240</v>
      </c>
      <c r="O241" s="48">
        <v>3605</v>
      </c>
    </row>
    <row r="242" spans="1:15">
      <c r="A242" s="42">
        <v>262810</v>
      </c>
      <c r="B242" s="42" t="s">
        <v>36</v>
      </c>
      <c r="C242" s="42" t="s">
        <v>247</v>
      </c>
      <c r="D242" s="42" t="s">
        <v>249</v>
      </c>
      <c r="E242" s="42" t="s">
        <v>250</v>
      </c>
      <c r="F242" s="42" t="s">
        <v>226</v>
      </c>
      <c r="G242" s="42">
        <v>365</v>
      </c>
      <c r="H242" s="42">
        <v>240</v>
      </c>
      <c r="I242" s="42">
        <v>-169</v>
      </c>
      <c r="J242" s="42" t="s">
        <v>225</v>
      </c>
      <c r="K242" s="42">
        <v>436</v>
      </c>
      <c r="L242" s="45">
        <v>3240</v>
      </c>
      <c r="M242" s="42" t="s">
        <v>225</v>
      </c>
      <c r="N242" s="45">
        <v>3240</v>
      </c>
      <c r="O242" s="45">
        <v>3676</v>
      </c>
    </row>
    <row r="243" spans="1:15">
      <c r="A243" s="46">
        <v>262810</v>
      </c>
      <c r="B243" s="46" t="s">
        <v>36</v>
      </c>
      <c r="C243" s="46" t="s">
        <v>247</v>
      </c>
      <c r="D243" s="46" t="s">
        <v>249</v>
      </c>
      <c r="E243" s="46" t="s">
        <v>250</v>
      </c>
      <c r="F243" s="46" t="s">
        <v>227</v>
      </c>
      <c r="G243" s="46">
        <v>436</v>
      </c>
      <c r="H243" s="46">
        <v>14</v>
      </c>
      <c r="I243" s="46">
        <v>-165</v>
      </c>
      <c r="J243" s="48">
        <v>2712</v>
      </c>
      <c r="K243" s="48">
        <v>2997</v>
      </c>
      <c r="L243" s="48">
        <v>3240</v>
      </c>
      <c r="M243" s="46" t="s">
        <v>225</v>
      </c>
      <c r="N243" s="48">
        <v>3240</v>
      </c>
      <c r="O243" s="48">
        <v>6237</v>
      </c>
    </row>
    <row r="244" spans="1:15">
      <c r="A244" s="42">
        <v>262810</v>
      </c>
      <c r="B244" s="42" t="s">
        <v>36</v>
      </c>
      <c r="C244" s="42" t="s">
        <v>247</v>
      </c>
      <c r="D244" s="42" t="s">
        <v>249</v>
      </c>
      <c r="E244" s="42" t="s">
        <v>250</v>
      </c>
      <c r="F244" s="42" t="s">
        <v>228</v>
      </c>
      <c r="G244" s="45">
        <v>2997</v>
      </c>
      <c r="H244" s="42">
        <v>240</v>
      </c>
      <c r="I244" s="42">
        <v>-143</v>
      </c>
      <c r="J244" s="45">
        <v>-2712</v>
      </c>
      <c r="K244" s="42">
        <v>382</v>
      </c>
      <c r="L244" s="45">
        <v>3240</v>
      </c>
      <c r="M244" s="42" t="s">
        <v>225</v>
      </c>
      <c r="N244" s="45">
        <v>3240</v>
      </c>
      <c r="O244" s="45">
        <v>3622</v>
      </c>
    </row>
    <row r="245" spans="1:15">
      <c r="A245" s="46">
        <v>262810</v>
      </c>
      <c r="B245" s="46" t="s">
        <v>36</v>
      </c>
      <c r="C245" s="46" t="s">
        <v>247</v>
      </c>
      <c r="D245" s="46" t="s">
        <v>249</v>
      </c>
      <c r="E245" s="46" t="s">
        <v>250</v>
      </c>
      <c r="F245" s="47">
        <v>44014</v>
      </c>
      <c r="G245" s="46">
        <v>382</v>
      </c>
      <c r="H245" s="48">
        <v>1620</v>
      </c>
      <c r="I245" s="46">
        <v>-171</v>
      </c>
      <c r="J245" s="46">
        <v>-554</v>
      </c>
      <c r="K245" s="48">
        <v>1277</v>
      </c>
      <c r="L245" s="48">
        <v>3240</v>
      </c>
      <c r="M245" s="46" t="s">
        <v>225</v>
      </c>
      <c r="N245" s="48">
        <v>3240</v>
      </c>
      <c r="O245" s="48">
        <v>4517</v>
      </c>
    </row>
    <row r="246" spans="1:15">
      <c r="A246" s="42">
        <v>262810</v>
      </c>
      <c r="B246" s="42" t="s">
        <v>36</v>
      </c>
      <c r="C246" s="42" t="s">
        <v>247</v>
      </c>
      <c r="D246" s="42" t="s">
        <v>249</v>
      </c>
      <c r="E246" s="42" t="s">
        <v>250</v>
      </c>
      <c r="F246" s="42" t="s">
        <v>229</v>
      </c>
      <c r="G246" s="45">
        <v>1277</v>
      </c>
      <c r="H246" s="42">
        <v>540</v>
      </c>
      <c r="I246" s="42">
        <v>-190</v>
      </c>
      <c r="J246" s="42" t="s">
        <v>225</v>
      </c>
      <c r="K246" s="45">
        <v>1627</v>
      </c>
      <c r="L246" s="45">
        <v>3240</v>
      </c>
      <c r="M246" s="42" t="s">
        <v>225</v>
      </c>
      <c r="N246" s="45">
        <v>3240</v>
      </c>
      <c r="O246" s="45">
        <v>4867</v>
      </c>
    </row>
    <row r="247" spans="1:15">
      <c r="A247" s="46">
        <v>262810</v>
      </c>
      <c r="B247" s="46" t="s">
        <v>36</v>
      </c>
      <c r="C247" s="46" t="s">
        <v>247</v>
      </c>
      <c r="D247" s="46" t="s">
        <v>249</v>
      </c>
      <c r="E247" s="46" t="s">
        <v>250</v>
      </c>
      <c r="F247" s="46" t="s">
        <v>230</v>
      </c>
      <c r="G247" s="48">
        <v>1627</v>
      </c>
      <c r="H247" s="46" t="s">
        <v>225</v>
      </c>
      <c r="I247" s="46">
        <v>-275</v>
      </c>
      <c r="J247" s="46" t="s">
        <v>225</v>
      </c>
      <c r="K247" s="48">
        <v>1352</v>
      </c>
      <c r="L247" s="48">
        <v>3240</v>
      </c>
      <c r="M247" s="46" t="s">
        <v>225</v>
      </c>
      <c r="N247" s="48">
        <v>3240</v>
      </c>
      <c r="O247" s="48">
        <v>4592</v>
      </c>
    </row>
    <row r="248" spans="1:15">
      <c r="A248" s="42">
        <v>262810</v>
      </c>
      <c r="B248" s="42" t="s">
        <v>36</v>
      </c>
      <c r="C248" s="42" t="s">
        <v>247</v>
      </c>
      <c r="D248" s="42" t="s">
        <v>249</v>
      </c>
      <c r="E248" s="42" t="s">
        <v>250</v>
      </c>
      <c r="F248" s="42" t="s">
        <v>231</v>
      </c>
      <c r="G248" s="45">
        <v>1352</v>
      </c>
      <c r="H248" s="42" t="s">
        <v>225</v>
      </c>
      <c r="I248" s="42">
        <v>-135</v>
      </c>
      <c r="J248" s="42">
        <v>1</v>
      </c>
      <c r="K248" s="45">
        <v>1218</v>
      </c>
      <c r="L248" s="45">
        <v>3240</v>
      </c>
      <c r="M248" s="42" t="s">
        <v>225</v>
      </c>
      <c r="N248" s="45">
        <v>3240</v>
      </c>
      <c r="O248" s="45">
        <v>4458</v>
      </c>
    </row>
    <row r="249" spans="1:15">
      <c r="A249" s="46">
        <v>262810</v>
      </c>
      <c r="B249" s="46" t="s">
        <v>36</v>
      </c>
      <c r="C249" s="46" t="s">
        <v>247</v>
      </c>
      <c r="D249" s="46" t="s">
        <v>249</v>
      </c>
      <c r="E249" s="46" t="s">
        <v>250</v>
      </c>
      <c r="F249" s="47">
        <v>43985</v>
      </c>
      <c r="G249" s="48">
        <v>1218</v>
      </c>
      <c r="H249" s="46">
        <v>540</v>
      </c>
      <c r="I249" s="46">
        <v>-495</v>
      </c>
      <c r="J249" s="46">
        <v>23</v>
      </c>
      <c r="K249" s="48">
        <v>1286</v>
      </c>
      <c r="L249" s="48">
        <v>3240</v>
      </c>
      <c r="M249" s="46" t="s">
        <v>225</v>
      </c>
      <c r="N249" s="48">
        <v>3240</v>
      </c>
      <c r="O249" s="48">
        <v>4526</v>
      </c>
    </row>
    <row r="250" spans="1:15">
      <c r="A250" s="42">
        <v>262810</v>
      </c>
      <c r="B250" s="42" t="s">
        <v>36</v>
      </c>
      <c r="C250" s="42" t="s">
        <v>247</v>
      </c>
      <c r="D250" s="42" t="s">
        <v>249</v>
      </c>
      <c r="E250" s="42" t="s">
        <v>250</v>
      </c>
      <c r="F250" s="42" t="s">
        <v>232</v>
      </c>
      <c r="G250" s="45">
        <v>1286</v>
      </c>
      <c r="H250" s="42" t="s">
        <v>225</v>
      </c>
      <c r="I250" s="42">
        <v>-591</v>
      </c>
      <c r="J250" s="42">
        <v>42</v>
      </c>
      <c r="K250" s="42">
        <v>737</v>
      </c>
      <c r="L250" s="45">
        <v>3240</v>
      </c>
      <c r="M250" s="42" t="s">
        <v>225</v>
      </c>
      <c r="N250" s="45">
        <v>3240</v>
      </c>
      <c r="O250" s="45">
        <v>3977</v>
      </c>
    </row>
    <row r="251" spans="1:15">
      <c r="A251" s="46">
        <v>262810</v>
      </c>
      <c r="B251" s="46" t="s">
        <v>36</v>
      </c>
      <c r="C251" s="46" t="s">
        <v>247</v>
      </c>
      <c r="D251" s="46" t="s">
        <v>249</v>
      </c>
      <c r="E251" s="46" t="s">
        <v>250</v>
      </c>
      <c r="F251" s="46" t="s">
        <v>233</v>
      </c>
      <c r="G251" s="46">
        <v>737</v>
      </c>
      <c r="H251" s="46">
        <v>660</v>
      </c>
      <c r="I251" s="46">
        <v>-865</v>
      </c>
      <c r="J251" s="46">
        <v>234</v>
      </c>
      <c r="K251" s="46">
        <v>766</v>
      </c>
      <c r="L251" s="48">
        <v>3240</v>
      </c>
      <c r="M251" s="46">
        <v>-540</v>
      </c>
      <c r="N251" s="48">
        <v>2700</v>
      </c>
      <c r="O251" s="48">
        <v>3466</v>
      </c>
    </row>
    <row r="252" spans="1:15">
      <c r="A252" s="42">
        <v>262810</v>
      </c>
      <c r="B252" s="42" t="s">
        <v>36</v>
      </c>
      <c r="C252" s="42" t="s">
        <v>247</v>
      </c>
      <c r="D252" s="42" t="s">
        <v>249</v>
      </c>
      <c r="E252" s="42" t="s">
        <v>250</v>
      </c>
      <c r="F252" s="42" t="s">
        <v>234</v>
      </c>
      <c r="G252" s="42">
        <v>766</v>
      </c>
      <c r="H252" s="42" t="s">
        <v>225</v>
      </c>
      <c r="I252" s="45">
        <v>-1038</v>
      </c>
      <c r="J252" s="42">
        <v>518</v>
      </c>
      <c r="K252" s="42">
        <v>246</v>
      </c>
      <c r="L252" s="45">
        <v>2700</v>
      </c>
      <c r="M252" s="42" t="s">
        <v>225</v>
      </c>
      <c r="N252" s="45">
        <v>2700</v>
      </c>
      <c r="O252" s="45">
        <v>2946</v>
      </c>
    </row>
    <row r="253" spans="1:15">
      <c r="A253" s="46">
        <v>262810</v>
      </c>
      <c r="B253" s="46" t="s">
        <v>36</v>
      </c>
      <c r="C253" s="46" t="s">
        <v>247</v>
      </c>
      <c r="D253" s="46" t="s">
        <v>249</v>
      </c>
      <c r="E253" s="46" t="s">
        <v>250</v>
      </c>
      <c r="F253" s="47">
        <v>43894</v>
      </c>
      <c r="G253" s="46">
        <v>246</v>
      </c>
      <c r="H253" s="48">
        <v>2640</v>
      </c>
      <c r="I253" s="46">
        <v>-592</v>
      </c>
      <c r="J253" s="46">
        <v>-18</v>
      </c>
      <c r="K253" s="48">
        <v>2276</v>
      </c>
      <c r="L253" s="48">
        <v>2700</v>
      </c>
      <c r="M253" s="46" t="s">
        <v>225</v>
      </c>
      <c r="N253" s="48">
        <v>2700</v>
      </c>
      <c r="O253" s="48">
        <v>4976</v>
      </c>
    </row>
    <row r="254" spans="1:15">
      <c r="A254" s="42">
        <v>262810</v>
      </c>
      <c r="B254" s="42" t="s">
        <v>36</v>
      </c>
      <c r="C254" s="42" t="s">
        <v>247</v>
      </c>
      <c r="D254" s="42" t="s">
        <v>249</v>
      </c>
      <c r="E254" s="42" t="s">
        <v>250</v>
      </c>
      <c r="F254" s="43">
        <v>44108</v>
      </c>
      <c r="G254" s="45">
        <v>2276</v>
      </c>
      <c r="H254" s="42" t="s">
        <v>225</v>
      </c>
      <c r="I254" s="42">
        <v>-617</v>
      </c>
      <c r="J254" s="42">
        <v>6</v>
      </c>
      <c r="K254" s="45">
        <v>1665</v>
      </c>
      <c r="L254" s="45">
        <v>2700</v>
      </c>
      <c r="M254" s="42" t="s">
        <v>225</v>
      </c>
      <c r="N254" s="45">
        <v>2700</v>
      </c>
      <c r="O254" s="45">
        <v>4365</v>
      </c>
    </row>
    <row r="255" spans="1:15">
      <c r="A255" s="46">
        <v>262810</v>
      </c>
      <c r="B255" s="46" t="s">
        <v>36</v>
      </c>
      <c r="C255" s="46" t="s">
        <v>247</v>
      </c>
      <c r="D255" s="46" t="s">
        <v>249</v>
      </c>
      <c r="E255" s="46" t="s">
        <v>250</v>
      </c>
      <c r="F255" s="46" t="s">
        <v>235</v>
      </c>
      <c r="G255" s="48">
        <v>1665</v>
      </c>
      <c r="H255" s="48">
        <v>2160</v>
      </c>
      <c r="I255" s="46">
        <v>-517</v>
      </c>
      <c r="J255" s="46">
        <v>168</v>
      </c>
      <c r="K255" s="48">
        <v>3476</v>
      </c>
      <c r="L255" s="48">
        <v>2700</v>
      </c>
      <c r="M255" s="46" t="s">
        <v>225</v>
      </c>
      <c r="N255" s="48">
        <v>2700</v>
      </c>
      <c r="O255" s="48">
        <v>6176</v>
      </c>
    </row>
    <row r="256" spans="1:15">
      <c r="A256" s="46"/>
      <c r="B256" s="46"/>
      <c r="C256" s="46"/>
      <c r="D256" s="46"/>
      <c r="E256" s="46"/>
      <c r="F256" s="46"/>
      <c r="G256" s="48"/>
      <c r="H256" s="48"/>
      <c r="I256" s="46"/>
      <c r="J256" s="46"/>
      <c r="K256" s="48"/>
      <c r="L256" s="48"/>
      <c r="M256" s="46"/>
      <c r="N256" s="48"/>
      <c r="O256" s="172">
        <f>O240+O241+O242+O243+O244+O245+O246+O247+O248+O249+O250+O251+O252+O253+O254+O255</f>
        <v>69734</v>
      </c>
    </row>
    <row r="257" spans="1:15">
      <c r="A257" s="42">
        <v>262811</v>
      </c>
      <c r="B257" s="42" t="s">
        <v>37</v>
      </c>
      <c r="C257" s="42" t="s">
        <v>247</v>
      </c>
      <c r="D257" s="42" t="s">
        <v>249</v>
      </c>
      <c r="E257" s="42" t="s">
        <v>250</v>
      </c>
      <c r="F257" s="43">
        <v>43891</v>
      </c>
      <c r="G257" s="42">
        <v>25</v>
      </c>
      <c r="H257" s="42" t="s">
        <v>225</v>
      </c>
      <c r="I257" s="42" t="s">
        <v>225</v>
      </c>
      <c r="J257" s="42" t="s">
        <v>225</v>
      </c>
      <c r="K257" s="42">
        <v>25</v>
      </c>
      <c r="L257" s="42" t="s">
        <v>225</v>
      </c>
      <c r="M257" s="42" t="s">
        <v>225</v>
      </c>
      <c r="N257" s="42" t="s">
        <v>225</v>
      </c>
      <c r="O257" s="42">
        <v>25</v>
      </c>
    </row>
    <row r="258" spans="1:15">
      <c r="A258" s="46">
        <v>262811</v>
      </c>
      <c r="B258" s="46" t="s">
        <v>37</v>
      </c>
      <c r="C258" s="46" t="s">
        <v>247</v>
      </c>
      <c r="D258" s="46" t="s">
        <v>249</v>
      </c>
      <c r="E258" s="46" t="s">
        <v>250</v>
      </c>
      <c r="F258" s="47">
        <v>44105</v>
      </c>
      <c r="G258" s="46">
        <v>25</v>
      </c>
      <c r="H258" s="46">
        <v>48</v>
      </c>
      <c r="I258" s="46">
        <v>-18</v>
      </c>
      <c r="J258" s="46" t="s">
        <v>225</v>
      </c>
      <c r="K258" s="46">
        <v>55</v>
      </c>
      <c r="L258" s="46" t="s">
        <v>225</v>
      </c>
      <c r="M258" s="46" t="s">
        <v>225</v>
      </c>
      <c r="N258" s="46" t="s">
        <v>225</v>
      </c>
      <c r="O258" s="46">
        <v>55</v>
      </c>
    </row>
    <row r="259" spans="1:15">
      <c r="A259" s="42">
        <v>262811</v>
      </c>
      <c r="B259" s="42" t="s">
        <v>37</v>
      </c>
      <c r="C259" s="42" t="s">
        <v>247</v>
      </c>
      <c r="D259" s="42" t="s">
        <v>249</v>
      </c>
      <c r="E259" s="42" t="s">
        <v>250</v>
      </c>
      <c r="F259" s="42" t="s">
        <v>226</v>
      </c>
      <c r="G259" s="42">
        <v>55</v>
      </c>
      <c r="H259" s="42" t="s">
        <v>225</v>
      </c>
      <c r="I259" s="42">
        <v>-17</v>
      </c>
      <c r="J259" s="42" t="s">
        <v>225</v>
      </c>
      <c r="K259" s="42">
        <v>38</v>
      </c>
      <c r="L259" s="42" t="s">
        <v>225</v>
      </c>
      <c r="M259" s="42" t="s">
        <v>225</v>
      </c>
      <c r="N259" s="42" t="s">
        <v>225</v>
      </c>
      <c r="O259" s="42">
        <v>38</v>
      </c>
    </row>
    <row r="260" spans="1:15">
      <c r="A260" s="46">
        <v>262811</v>
      </c>
      <c r="B260" s="46" t="s">
        <v>37</v>
      </c>
      <c r="C260" s="46" t="s">
        <v>247</v>
      </c>
      <c r="D260" s="46" t="s">
        <v>249</v>
      </c>
      <c r="E260" s="46" t="s">
        <v>250</v>
      </c>
      <c r="F260" s="46" t="s">
        <v>227</v>
      </c>
      <c r="G260" s="46">
        <v>38</v>
      </c>
      <c r="H260" s="46">
        <v>48</v>
      </c>
      <c r="I260" s="46">
        <v>-38</v>
      </c>
      <c r="J260" s="46" t="s">
        <v>225</v>
      </c>
      <c r="K260" s="46">
        <v>48</v>
      </c>
      <c r="L260" s="46" t="s">
        <v>225</v>
      </c>
      <c r="M260" s="46" t="s">
        <v>225</v>
      </c>
      <c r="N260" s="46" t="s">
        <v>225</v>
      </c>
      <c r="O260" s="46">
        <v>48</v>
      </c>
    </row>
    <row r="261" spans="1:15">
      <c r="A261" s="42">
        <v>262811</v>
      </c>
      <c r="B261" s="42" t="s">
        <v>37</v>
      </c>
      <c r="C261" s="42" t="s">
        <v>247</v>
      </c>
      <c r="D261" s="42" t="s">
        <v>249</v>
      </c>
      <c r="E261" s="42" t="s">
        <v>250</v>
      </c>
      <c r="F261" s="42" t="s">
        <v>228</v>
      </c>
      <c r="G261" s="42">
        <v>48</v>
      </c>
      <c r="H261" s="42" t="s">
        <v>225</v>
      </c>
      <c r="I261" s="42">
        <v>-18</v>
      </c>
      <c r="J261" s="42" t="s">
        <v>225</v>
      </c>
      <c r="K261" s="42">
        <v>30</v>
      </c>
      <c r="L261" s="42" t="s">
        <v>225</v>
      </c>
      <c r="M261" s="42" t="s">
        <v>225</v>
      </c>
      <c r="N261" s="42" t="s">
        <v>225</v>
      </c>
      <c r="O261" s="42">
        <v>30</v>
      </c>
    </row>
    <row r="262" spans="1:15">
      <c r="A262" s="46">
        <v>262811</v>
      </c>
      <c r="B262" s="46" t="s">
        <v>37</v>
      </c>
      <c r="C262" s="46" t="s">
        <v>247</v>
      </c>
      <c r="D262" s="46" t="s">
        <v>249</v>
      </c>
      <c r="E262" s="46" t="s">
        <v>250</v>
      </c>
      <c r="F262" s="47">
        <v>44014</v>
      </c>
      <c r="G262" s="46">
        <v>30</v>
      </c>
      <c r="H262" s="46">
        <v>48</v>
      </c>
      <c r="I262" s="46">
        <v>-32</v>
      </c>
      <c r="J262" s="46" t="s">
        <v>225</v>
      </c>
      <c r="K262" s="46">
        <v>46</v>
      </c>
      <c r="L262" s="46" t="s">
        <v>225</v>
      </c>
      <c r="M262" s="46" t="s">
        <v>225</v>
      </c>
      <c r="N262" s="46" t="s">
        <v>225</v>
      </c>
      <c r="O262" s="46">
        <v>46</v>
      </c>
    </row>
    <row r="263" spans="1:15">
      <c r="A263" s="42">
        <v>262811</v>
      </c>
      <c r="B263" s="42" t="s">
        <v>37</v>
      </c>
      <c r="C263" s="42" t="s">
        <v>247</v>
      </c>
      <c r="D263" s="42" t="s">
        <v>249</v>
      </c>
      <c r="E263" s="42" t="s">
        <v>250</v>
      </c>
      <c r="F263" s="42" t="s">
        <v>229</v>
      </c>
      <c r="G263" s="42">
        <v>46</v>
      </c>
      <c r="H263" s="42" t="s">
        <v>225</v>
      </c>
      <c r="I263" s="42">
        <v>-25</v>
      </c>
      <c r="J263" s="42" t="s">
        <v>225</v>
      </c>
      <c r="K263" s="42">
        <v>21</v>
      </c>
      <c r="L263" s="42" t="s">
        <v>225</v>
      </c>
      <c r="M263" s="42" t="s">
        <v>225</v>
      </c>
      <c r="N263" s="42" t="s">
        <v>225</v>
      </c>
      <c r="O263" s="42">
        <v>21</v>
      </c>
    </row>
    <row r="264" spans="1:15">
      <c r="A264" s="46">
        <v>262811</v>
      </c>
      <c r="B264" s="46" t="s">
        <v>37</v>
      </c>
      <c r="C264" s="46" t="s">
        <v>247</v>
      </c>
      <c r="D264" s="46" t="s">
        <v>249</v>
      </c>
      <c r="E264" s="46" t="s">
        <v>250</v>
      </c>
      <c r="F264" s="46" t="s">
        <v>230</v>
      </c>
      <c r="G264" s="46">
        <v>21</v>
      </c>
      <c r="H264" s="46" t="s">
        <v>225</v>
      </c>
      <c r="I264" s="46">
        <v>-21</v>
      </c>
      <c r="J264" s="46" t="s">
        <v>225</v>
      </c>
      <c r="K264" s="46" t="s">
        <v>225</v>
      </c>
      <c r="L264" s="46" t="s">
        <v>225</v>
      </c>
      <c r="M264" s="46" t="s">
        <v>225</v>
      </c>
      <c r="N264" s="46" t="s">
        <v>225</v>
      </c>
      <c r="O264" s="46" t="s">
        <v>225</v>
      </c>
    </row>
    <row r="265" spans="1:15">
      <c r="A265" s="42">
        <v>262811</v>
      </c>
      <c r="B265" s="42" t="s">
        <v>37</v>
      </c>
      <c r="C265" s="42" t="s">
        <v>247</v>
      </c>
      <c r="D265" s="42" t="s">
        <v>249</v>
      </c>
      <c r="E265" s="42" t="s">
        <v>250</v>
      </c>
      <c r="F265" s="42" t="s">
        <v>231</v>
      </c>
      <c r="G265" s="42" t="s">
        <v>225</v>
      </c>
      <c r="H265" s="42" t="s">
        <v>225</v>
      </c>
      <c r="I265" s="42" t="s">
        <v>225</v>
      </c>
      <c r="J265" s="42" t="s">
        <v>225</v>
      </c>
      <c r="K265" s="42" t="s">
        <v>225</v>
      </c>
      <c r="L265" s="42" t="s">
        <v>225</v>
      </c>
      <c r="M265" s="42" t="s">
        <v>225</v>
      </c>
      <c r="N265" s="42" t="s">
        <v>225</v>
      </c>
      <c r="O265" s="42" t="s">
        <v>225</v>
      </c>
    </row>
    <row r="266" spans="1:15">
      <c r="A266" s="46">
        <v>262811</v>
      </c>
      <c r="B266" s="46" t="s">
        <v>37</v>
      </c>
      <c r="C266" s="46" t="s">
        <v>247</v>
      </c>
      <c r="D266" s="46" t="s">
        <v>249</v>
      </c>
      <c r="E266" s="46" t="s">
        <v>250</v>
      </c>
      <c r="F266" s="47">
        <v>43985</v>
      </c>
      <c r="G266" s="46" t="s">
        <v>225</v>
      </c>
      <c r="H266" s="46">
        <v>192</v>
      </c>
      <c r="I266" s="46">
        <v>-159</v>
      </c>
      <c r="J266" s="46">
        <v>-23</v>
      </c>
      <c r="K266" s="46">
        <v>10</v>
      </c>
      <c r="L266" s="46" t="s">
        <v>225</v>
      </c>
      <c r="M266" s="46" t="s">
        <v>225</v>
      </c>
      <c r="N266" s="46" t="s">
        <v>225</v>
      </c>
      <c r="O266" s="46">
        <v>10</v>
      </c>
    </row>
    <row r="267" spans="1:15">
      <c r="A267" s="42">
        <v>262811</v>
      </c>
      <c r="B267" s="42" t="s">
        <v>37</v>
      </c>
      <c r="C267" s="42" t="s">
        <v>247</v>
      </c>
      <c r="D267" s="42" t="s">
        <v>249</v>
      </c>
      <c r="E267" s="42" t="s">
        <v>250</v>
      </c>
      <c r="F267" s="42" t="s">
        <v>232</v>
      </c>
      <c r="G267" s="42">
        <v>10</v>
      </c>
      <c r="H267" s="42">
        <v>96</v>
      </c>
      <c r="I267" s="42">
        <v>-120</v>
      </c>
      <c r="J267" s="42">
        <v>24</v>
      </c>
      <c r="K267" s="42">
        <v>10</v>
      </c>
      <c r="L267" s="42" t="s">
        <v>225</v>
      </c>
      <c r="M267" s="42" t="s">
        <v>225</v>
      </c>
      <c r="N267" s="42" t="s">
        <v>225</v>
      </c>
      <c r="O267" s="42">
        <v>10</v>
      </c>
    </row>
    <row r="268" spans="1:15">
      <c r="A268" s="46">
        <v>262811</v>
      </c>
      <c r="B268" s="46" t="s">
        <v>37</v>
      </c>
      <c r="C268" s="46" t="s">
        <v>247</v>
      </c>
      <c r="D268" s="46" t="s">
        <v>249</v>
      </c>
      <c r="E268" s="46" t="s">
        <v>250</v>
      </c>
      <c r="F268" s="46" t="s">
        <v>233</v>
      </c>
      <c r="G268" s="46">
        <v>10</v>
      </c>
      <c r="H268" s="46" t="s">
        <v>225</v>
      </c>
      <c r="I268" s="46">
        <v>-4</v>
      </c>
      <c r="J268" s="46" t="s">
        <v>225</v>
      </c>
      <c r="K268" s="46">
        <v>6</v>
      </c>
      <c r="L268" s="46" t="s">
        <v>225</v>
      </c>
      <c r="M268" s="46" t="s">
        <v>225</v>
      </c>
      <c r="N268" s="46" t="s">
        <v>225</v>
      </c>
      <c r="O268" s="46">
        <v>6</v>
      </c>
    </row>
    <row r="269" spans="1:15">
      <c r="A269" s="42">
        <v>262811</v>
      </c>
      <c r="B269" s="42" t="s">
        <v>37</v>
      </c>
      <c r="C269" s="42" t="s">
        <v>247</v>
      </c>
      <c r="D269" s="42" t="s">
        <v>249</v>
      </c>
      <c r="E269" s="42" t="s">
        <v>250</v>
      </c>
      <c r="F269" s="42" t="s">
        <v>234</v>
      </c>
      <c r="G269" s="42">
        <v>6</v>
      </c>
      <c r="H269" s="42" t="s">
        <v>225</v>
      </c>
      <c r="I269" s="42">
        <v>-5</v>
      </c>
      <c r="J269" s="42">
        <v>-1</v>
      </c>
      <c r="K269" s="42" t="s">
        <v>225</v>
      </c>
      <c r="L269" s="42" t="s">
        <v>225</v>
      </c>
      <c r="M269" s="42" t="s">
        <v>225</v>
      </c>
      <c r="N269" s="42" t="s">
        <v>225</v>
      </c>
      <c r="O269" s="42" t="s">
        <v>225</v>
      </c>
    </row>
    <row r="270" spans="1:15">
      <c r="A270" s="46">
        <v>262811</v>
      </c>
      <c r="B270" s="46" t="s">
        <v>37</v>
      </c>
      <c r="C270" s="46" t="s">
        <v>247</v>
      </c>
      <c r="D270" s="46" t="s">
        <v>249</v>
      </c>
      <c r="E270" s="46" t="s">
        <v>250</v>
      </c>
      <c r="F270" s="47">
        <v>43894</v>
      </c>
      <c r="G270" s="46" t="s">
        <v>225</v>
      </c>
      <c r="H270" s="46">
        <v>96</v>
      </c>
      <c r="I270" s="46" t="s">
        <v>225</v>
      </c>
      <c r="J270" s="46" t="s">
        <v>225</v>
      </c>
      <c r="K270" s="46">
        <v>96</v>
      </c>
      <c r="L270" s="46" t="s">
        <v>225</v>
      </c>
      <c r="M270" s="46" t="s">
        <v>225</v>
      </c>
      <c r="N270" s="46" t="s">
        <v>225</v>
      </c>
      <c r="O270" s="46">
        <v>96</v>
      </c>
    </row>
    <row r="271" spans="1:15">
      <c r="A271" s="42">
        <v>262811</v>
      </c>
      <c r="B271" s="42" t="s">
        <v>37</v>
      </c>
      <c r="C271" s="42" t="s">
        <v>247</v>
      </c>
      <c r="D271" s="42" t="s">
        <v>249</v>
      </c>
      <c r="E271" s="42" t="s">
        <v>250</v>
      </c>
      <c r="F271" s="43">
        <v>44108</v>
      </c>
      <c r="G271" s="42">
        <v>96</v>
      </c>
      <c r="H271" s="42" t="s">
        <v>225</v>
      </c>
      <c r="I271" s="42">
        <v>-29</v>
      </c>
      <c r="J271" s="42">
        <v>10</v>
      </c>
      <c r="K271" s="42">
        <v>77</v>
      </c>
      <c r="L271" s="42" t="s">
        <v>225</v>
      </c>
      <c r="M271" s="42" t="s">
        <v>225</v>
      </c>
      <c r="N271" s="42" t="s">
        <v>225</v>
      </c>
      <c r="O271" s="42">
        <v>77</v>
      </c>
    </row>
    <row r="272" spans="1:15">
      <c r="A272" s="46">
        <v>262811</v>
      </c>
      <c r="B272" s="46" t="s">
        <v>37</v>
      </c>
      <c r="C272" s="46" t="s">
        <v>247</v>
      </c>
      <c r="D272" s="46" t="s">
        <v>249</v>
      </c>
      <c r="E272" s="46" t="s">
        <v>250</v>
      </c>
      <c r="F272" s="46" t="s">
        <v>235</v>
      </c>
      <c r="G272" s="46">
        <v>77</v>
      </c>
      <c r="H272" s="46" t="s">
        <v>225</v>
      </c>
      <c r="I272" s="46">
        <v>-28</v>
      </c>
      <c r="J272" s="46">
        <v>-10</v>
      </c>
      <c r="K272" s="46">
        <v>39</v>
      </c>
      <c r="L272" s="46" t="s">
        <v>225</v>
      </c>
      <c r="M272" s="46" t="s">
        <v>225</v>
      </c>
      <c r="N272" s="46" t="s">
        <v>225</v>
      </c>
      <c r="O272" s="46">
        <v>39</v>
      </c>
    </row>
    <row r="273" spans="1:15">
      <c r="A273" s="46"/>
      <c r="B273" s="46"/>
      <c r="C273" s="46"/>
      <c r="D273" s="46"/>
      <c r="E273" s="46"/>
      <c r="F273" s="46"/>
      <c r="G273" s="46"/>
      <c r="H273" s="46"/>
      <c r="I273" s="46"/>
      <c r="J273" s="46"/>
      <c r="K273" s="46"/>
      <c r="L273" s="46"/>
      <c r="M273" s="46"/>
      <c r="N273" s="46"/>
      <c r="O273" s="179">
        <f>O257+O258+O259+O260+O261+O262+O263+O266+O267+O268+O270+O271+O272</f>
        <v>501</v>
      </c>
    </row>
    <row r="274" spans="1:15">
      <c r="A274" s="42">
        <v>264403</v>
      </c>
      <c r="B274" s="42" t="s">
        <v>48</v>
      </c>
      <c r="C274" s="42" t="s">
        <v>222</v>
      </c>
      <c r="D274" s="42" t="s">
        <v>242</v>
      </c>
      <c r="E274" s="42" t="s">
        <v>251</v>
      </c>
      <c r="F274" s="43">
        <v>43891</v>
      </c>
      <c r="G274" s="42">
        <v>15</v>
      </c>
      <c r="H274" s="42" t="s">
        <v>225</v>
      </c>
      <c r="I274" s="42">
        <v>-5</v>
      </c>
      <c r="J274" s="42">
        <v>5</v>
      </c>
      <c r="K274" s="42">
        <v>15</v>
      </c>
      <c r="L274" s="42" t="s">
        <v>225</v>
      </c>
      <c r="M274" s="42" t="s">
        <v>225</v>
      </c>
      <c r="N274" s="42" t="s">
        <v>225</v>
      </c>
      <c r="O274" s="42">
        <v>15</v>
      </c>
    </row>
    <row r="275" spans="1:15">
      <c r="A275" s="46">
        <v>264403</v>
      </c>
      <c r="B275" s="46" t="s">
        <v>48</v>
      </c>
      <c r="C275" s="46" t="s">
        <v>222</v>
      </c>
      <c r="D275" s="46" t="s">
        <v>242</v>
      </c>
      <c r="E275" s="46" t="s">
        <v>251</v>
      </c>
      <c r="F275" s="47">
        <v>44105</v>
      </c>
      <c r="G275" s="46">
        <v>15</v>
      </c>
      <c r="H275" s="46" t="s">
        <v>225</v>
      </c>
      <c r="I275" s="46">
        <v>-5</v>
      </c>
      <c r="J275" s="46" t="s">
        <v>225</v>
      </c>
      <c r="K275" s="46">
        <v>10</v>
      </c>
      <c r="L275" s="46" t="s">
        <v>225</v>
      </c>
      <c r="M275" s="46" t="s">
        <v>225</v>
      </c>
      <c r="N275" s="46" t="s">
        <v>225</v>
      </c>
      <c r="O275" s="46">
        <v>10</v>
      </c>
    </row>
    <row r="276" spans="1:15">
      <c r="A276" s="42">
        <v>264403</v>
      </c>
      <c r="B276" s="42" t="s">
        <v>48</v>
      </c>
      <c r="C276" s="42" t="s">
        <v>222</v>
      </c>
      <c r="D276" s="42" t="s">
        <v>242</v>
      </c>
      <c r="E276" s="42" t="s">
        <v>251</v>
      </c>
      <c r="F276" s="42" t="s">
        <v>226</v>
      </c>
      <c r="G276" s="42">
        <v>10</v>
      </c>
      <c r="H276" s="42" t="s">
        <v>225</v>
      </c>
      <c r="I276" s="42" t="s">
        <v>225</v>
      </c>
      <c r="J276" s="42" t="s">
        <v>225</v>
      </c>
      <c r="K276" s="42">
        <v>10</v>
      </c>
      <c r="L276" s="42" t="s">
        <v>225</v>
      </c>
      <c r="M276" s="42" t="s">
        <v>225</v>
      </c>
      <c r="N276" s="42" t="s">
        <v>225</v>
      </c>
      <c r="O276" s="42">
        <v>10</v>
      </c>
    </row>
    <row r="277" spans="1:15">
      <c r="A277" s="46">
        <v>264403</v>
      </c>
      <c r="B277" s="46" t="s">
        <v>48</v>
      </c>
      <c r="C277" s="46" t="s">
        <v>222</v>
      </c>
      <c r="D277" s="46" t="s">
        <v>242</v>
      </c>
      <c r="E277" s="46" t="s">
        <v>251</v>
      </c>
      <c r="F277" s="46" t="s">
        <v>227</v>
      </c>
      <c r="G277" s="46">
        <v>10</v>
      </c>
      <c r="H277" s="46">
        <v>15</v>
      </c>
      <c r="I277" s="46">
        <v>-10</v>
      </c>
      <c r="J277" s="46">
        <v>3</v>
      </c>
      <c r="K277" s="46">
        <v>18</v>
      </c>
      <c r="L277" s="46" t="s">
        <v>225</v>
      </c>
      <c r="M277" s="46" t="s">
        <v>225</v>
      </c>
      <c r="N277" s="46" t="s">
        <v>225</v>
      </c>
      <c r="O277" s="46">
        <v>18</v>
      </c>
    </row>
    <row r="278" spans="1:15">
      <c r="A278" s="42">
        <v>264403</v>
      </c>
      <c r="B278" s="42" t="s">
        <v>48</v>
      </c>
      <c r="C278" s="42" t="s">
        <v>222</v>
      </c>
      <c r="D278" s="42" t="s">
        <v>242</v>
      </c>
      <c r="E278" s="42" t="s">
        <v>251</v>
      </c>
      <c r="F278" s="42" t="s">
        <v>228</v>
      </c>
      <c r="G278" s="42">
        <v>18</v>
      </c>
      <c r="H278" s="42">
        <v>120</v>
      </c>
      <c r="I278" s="42">
        <v>-59</v>
      </c>
      <c r="J278" s="42">
        <v>-3</v>
      </c>
      <c r="K278" s="42">
        <v>76</v>
      </c>
      <c r="L278" s="42" t="s">
        <v>225</v>
      </c>
      <c r="M278" s="42" t="s">
        <v>225</v>
      </c>
      <c r="N278" s="42" t="s">
        <v>225</v>
      </c>
      <c r="O278" s="42">
        <v>76</v>
      </c>
    </row>
    <row r="279" spans="1:15">
      <c r="A279" s="46">
        <v>264403</v>
      </c>
      <c r="B279" s="46" t="s">
        <v>48</v>
      </c>
      <c r="C279" s="46" t="s">
        <v>222</v>
      </c>
      <c r="D279" s="46" t="s">
        <v>242</v>
      </c>
      <c r="E279" s="46" t="s">
        <v>251</v>
      </c>
      <c r="F279" s="47">
        <v>44014</v>
      </c>
      <c r="G279" s="46">
        <v>76</v>
      </c>
      <c r="H279" s="46" t="s">
        <v>225</v>
      </c>
      <c r="I279" s="46" t="s">
        <v>225</v>
      </c>
      <c r="J279" s="46" t="s">
        <v>225</v>
      </c>
      <c r="K279" s="46">
        <v>76</v>
      </c>
      <c r="L279" s="46" t="s">
        <v>225</v>
      </c>
      <c r="M279" s="46" t="s">
        <v>225</v>
      </c>
      <c r="N279" s="46" t="s">
        <v>225</v>
      </c>
      <c r="O279" s="46">
        <v>76</v>
      </c>
    </row>
    <row r="280" spans="1:15">
      <c r="A280" s="42">
        <v>264403</v>
      </c>
      <c r="B280" s="42" t="s">
        <v>48</v>
      </c>
      <c r="C280" s="42" t="s">
        <v>222</v>
      </c>
      <c r="D280" s="42" t="s">
        <v>242</v>
      </c>
      <c r="E280" s="42" t="s">
        <v>251</v>
      </c>
      <c r="F280" s="42" t="s">
        <v>229</v>
      </c>
      <c r="G280" s="42">
        <v>76</v>
      </c>
      <c r="H280" s="42" t="s">
        <v>225</v>
      </c>
      <c r="I280" s="42">
        <v>-15</v>
      </c>
      <c r="J280" s="42" t="s">
        <v>225</v>
      </c>
      <c r="K280" s="42">
        <v>61</v>
      </c>
      <c r="L280" s="42" t="s">
        <v>225</v>
      </c>
      <c r="M280" s="42" t="s">
        <v>225</v>
      </c>
      <c r="N280" s="42" t="s">
        <v>225</v>
      </c>
      <c r="O280" s="42">
        <v>61</v>
      </c>
    </row>
    <row r="281" spans="1:15">
      <c r="A281" s="46">
        <v>264403</v>
      </c>
      <c r="B281" s="46" t="s">
        <v>48</v>
      </c>
      <c r="C281" s="46" t="s">
        <v>222</v>
      </c>
      <c r="D281" s="46" t="s">
        <v>242</v>
      </c>
      <c r="E281" s="46" t="s">
        <v>251</v>
      </c>
      <c r="F281" s="46" t="s">
        <v>230</v>
      </c>
      <c r="G281" s="46">
        <v>61</v>
      </c>
      <c r="H281" s="46" t="s">
        <v>225</v>
      </c>
      <c r="I281" s="46">
        <v>-19</v>
      </c>
      <c r="J281" s="46" t="s">
        <v>225</v>
      </c>
      <c r="K281" s="46">
        <v>42</v>
      </c>
      <c r="L281" s="46" t="s">
        <v>225</v>
      </c>
      <c r="M281" s="46" t="s">
        <v>225</v>
      </c>
      <c r="N281" s="46" t="s">
        <v>225</v>
      </c>
      <c r="O281" s="46">
        <v>42</v>
      </c>
    </row>
    <row r="282" spans="1:15">
      <c r="A282" s="42">
        <v>264403</v>
      </c>
      <c r="B282" s="42" t="s">
        <v>48</v>
      </c>
      <c r="C282" s="42" t="s">
        <v>222</v>
      </c>
      <c r="D282" s="42" t="s">
        <v>242</v>
      </c>
      <c r="E282" s="42" t="s">
        <v>251</v>
      </c>
      <c r="F282" s="42" t="s">
        <v>231</v>
      </c>
      <c r="G282" s="42">
        <v>42</v>
      </c>
      <c r="H282" s="42" t="s">
        <v>225</v>
      </c>
      <c r="I282" s="42">
        <v>-4</v>
      </c>
      <c r="J282" s="42" t="s">
        <v>225</v>
      </c>
      <c r="K282" s="42">
        <v>38</v>
      </c>
      <c r="L282" s="42" t="s">
        <v>225</v>
      </c>
      <c r="M282" s="42" t="s">
        <v>225</v>
      </c>
      <c r="N282" s="42" t="s">
        <v>225</v>
      </c>
      <c r="O282" s="42">
        <v>38</v>
      </c>
    </row>
    <row r="283" spans="1:15">
      <c r="A283" s="46">
        <v>264403</v>
      </c>
      <c r="B283" s="46" t="s">
        <v>48</v>
      </c>
      <c r="C283" s="46" t="s">
        <v>222</v>
      </c>
      <c r="D283" s="46" t="s">
        <v>242</v>
      </c>
      <c r="E283" s="46" t="s">
        <v>251</v>
      </c>
      <c r="F283" s="47">
        <v>43985</v>
      </c>
      <c r="G283" s="46">
        <v>38</v>
      </c>
      <c r="H283" s="46" t="s">
        <v>225</v>
      </c>
      <c r="I283" s="46">
        <v>-11</v>
      </c>
      <c r="J283" s="46" t="s">
        <v>225</v>
      </c>
      <c r="K283" s="46">
        <v>27</v>
      </c>
      <c r="L283" s="46" t="s">
        <v>225</v>
      </c>
      <c r="M283" s="46" t="s">
        <v>225</v>
      </c>
      <c r="N283" s="46" t="s">
        <v>225</v>
      </c>
      <c r="O283" s="46">
        <v>27</v>
      </c>
    </row>
    <row r="284" spans="1:15">
      <c r="A284" s="42">
        <v>264403</v>
      </c>
      <c r="B284" s="42" t="s">
        <v>48</v>
      </c>
      <c r="C284" s="42" t="s">
        <v>222</v>
      </c>
      <c r="D284" s="42" t="s">
        <v>242</v>
      </c>
      <c r="E284" s="42" t="s">
        <v>251</v>
      </c>
      <c r="F284" s="42" t="s">
        <v>232</v>
      </c>
      <c r="G284" s="42">
        <v>27</v>
      </c>
      <c r="H284" s="42" t="s">
        <v>225</v>
      </c>
      <c r="I284" s="42">
        <v>-27</v>
      </c>
      <c r="J284" s="42">
        <v>17</v>
      </c>
      <c r="K284" s="42">
        <v>17</v>
      </c>
      <c r="L284" s="42" t="s">
        <v>225</v>
      </c>
      <c r="M284" s="42" t="s">
        <v>225</v>
      </c>
      <c r="N284" s="42" t="s">
        <v>225</v>
      </c>
      <c r="O284" s="42">
        <v>17</v>
      </c>
    </row>
    <row r="285" spans="1:15">
      <c r="A285" s="46">
        <v>264403</v>
      </c>
      <c r="B285" s="46" t="s">
        <v>48</v>
      </c>
      <c r="C285" s="46" t="s">
        <v>222</v>
      </c>
      <c r="D285" s="46" t="s">
        <v>242</v>
      </c>
      <c r="E285" s="46" t="s">
        <v>251</v>
      </c>
      <c r="F285" s="46" t="s">
        <v>233</v>
      </c>
      <c r="G285" s="46">
        <v>17</v>
      </c>
      <c r="H285" s="46">
        <v>120</v>
      </c>
      <c r="I285" s="46">
        <v>-88</v>
      </c>
      <c r="J285" s="46">
        <v>-17</v>
      </c>
      <c r="K285" s="46">
        <v>32</v>
      </c>
      <c r="L285" s="46" t="s">
        <v>225</v>
      </c>
      <c r="M285" s="46" t="s">
        <v>225</v>
      </c>
      <c r="N285" s="46" t="s">
        <v>225</v>
      </c>
      <c r="O285" s="46">
        <v>32</v>
      </c>
    </row>
    <row r="286" spans="1:15">
      <c r="A286" s="42">
        <v>264403</v>
      </c>
      <c r="B286" s="42" t="s">
        <v>48</v>
      </c>
      <c r="C286" s="42" t="s">
        <v>222</v>
      </c>
      <c r="D286" s="42" t="s">
        <v>242</v>
      </c>
      <c r="E286" s="42" t="s">
        <v>251</v>
      </c>
      <c r="F286" s="42" t="s">
        <v>234</v>
      </c>
      <c r="G286" s="42">
        <v>32</v>
      </c>
      <c r="H286" s="42" t="s">
        <v>225</v>
      </c>
      <c r="I286" s="42">
        <v>-37</v>
      </c>
      <c r="J286" s="42">
        <v>5</v>
      </c>
      <c r="K286" s="42" t="s">
        <v>225</v>
      </c>
      <c r="L286" s="42" t="s">
        <v>225</v>
      </c>
      <c r="M286" s="42" t="s">
        <v>225</v>
      </c>
      <c r="N286" s="42" t="s">
        <v>225</v>
      </c>
      <c r="O286" s="42" t="s">
        <v>225</v>
      </c>
    </row>
    <row r="287" spans="1:15">
      <c r="A287" s="46">
        <v>264403</v>
      </c>
      <c r="B287" s="46" t="s">
        <v>48</v>
      </c>
      <c r="C287" s="46" t="s">
        <v>222</v>
      </c>
      <c r="D287" s="46" t="s">
        <v>242</v>
      </c>
      <c r="E287" s="46" t="s">
        <v>251</v>
      </c>
      <c r="F287" s="47">
        <v>43894</v>
      </c>
      <c r="G287" s="46" t="s">
        <v>225</v>
      </c>
      <c r="H287" s="46">
        <v>168</v>
      </c>
      <c r="I287" s="46">
        <v>-170</v>
      </c>
      <c r="J287" s="46">
        <v>2</v>
      </c>
      <c r="K287" s="46" t="s">
        <v>225</v>
      </c>
      <c r="L287" s="46" t="s">
        <v>225</v>
      </c>
      <c r="M287" s="46" t="s">
        <v>225</v>
      </c>
      <c r="N287" s="46" t="s">
        <v>225</v>
      </c>
      <c r="O287" s="46" t="s">
        <v>225</v>
      </c>
    </row>
    <row r="288" spans="1:15">
      <c r="A288" s="42">
        <v>264403</v>
      </c>
      <c r="B288" s="42" t="s">
        <v>48</v>
      </c>
      <c r="C288" s="42" t="s">
        <v>222</v>
      </c>
      <c r="D288" s="42" t="s">
        <v>242</v>
      </c>
      <c r="E288" s="42" t="s">
        <v>251</v>
      </c>
      <c r="F288" s="43">
        <v>44108</v>
      </c>
      <c r="G288" s="42" t="s">
        <v>225</v>
      </c>
      <c r="H288" s="42">
        <v>96</v>
      </c>
      <c r="I288" s="42">
        <v>-96</v>
      </c>
      <c r="J288" s="42" t="s">
        <v>225</v>
      </c>
      <c r="K288" s="42" t="s">
        <v>225</v>
      </c>
      <c r="L288" s="42" t="s">
        <v>225</v>
      </c>
      <c r="M288" s="42" t="s">
        <v>225</v>
      </c>
      <c r="N288" s="42" t="s">
        <v>225</v>
      </c>
      <c r="O288" s="42" t="s">
        <v>225</v>
      </c>
    </row>
    <row r="289" spans="1:15">
      <c r="A289" s="46">
        <v>264403</v>
      </c>
      <c r="B289" s="46" t="s">
        <v>48</v>
      </c>
      <c r="C289" s="46" t="s">
        <v>222</v>
      </c>
      <c r="D289" s="46" t="s">
        <v>242</v>
      </c>
      <c r="E289" s="46" t="s">
        <v>251</v>
      </c>
      <c r="F289" s="46" t="s">
        <v>235</v>
      </c>
      <c r="G289" s="46" t="s">
        <v>225</v>
      </c>
      <c r="H289" s="46">
        <v>96</v>
      </c>
      <c r="I289" s="46">
        <v>-63</v>
      </c>
      <c r="J289" s="46" t="s">
        <v>225</v>
      </c>
      <c r="K289" s="46">
        <v>33</v>
      </c>
      <c r="L289" s="46" t="s">
        <v>225</v>
      </c>
      <c r="M289" s="46" t="s">
        <v>225</v>
      </c>
      <c r="N289" s="46" t="s">
        <v>225</v>
      </c>
      <c r="O289" s="46">
        <v>33</v>
      </c>
    </row>
    <row r="290" spans="1:15">
      <c r="A290" s="46"/>
      <c r="B290" s="46"/>
      <c r="C290" s="46"/>
      <c r="D290" s="46"/>
      <c r="E290" s="46"/>
      <c r="F290" s="46"/>
      <c r="G290" s="46"/>
      <c r="H290" s="46"/>
      <c r="I290" s="46"/>
      <c r="J290" s="46"/>
      <c r="K290" s="46"/>
      <c r="L290" s="46"/>
      <c r="M290" s="46"/>
      <c r="N290" s="46"/>
      <c r="O290" s="179">
        <f>O274+O275+O276+O277+O278+O279+O280+O281+O282+O283+O284+O285+O289</f>
        <v>455</v>
      </c>
    </row>
    <row r="291" spans="1:15">
      <c r="A291" s="42">
        <v>264441</v>
      </c>
      <c r="B291" s="42" t="s">
        <v>52</v>
      </c>
      <c r="C291" s="42" t="s">
        <v>222</v>
      </c>
      <c r="D291" s="42" t="s">
        <v>223</v>
      </c>
      <c r="E291" s="42" t="s">
        <v>252</v>
      </c>
      <c r="F291" s="43">
        <v>43891</v>
      </c>
      <c r="G291" s="45">
        <v>1700</v>
      </c>
      <c r="H291" s="42" t="s">
        <v>225</v>
      </c>
      <c r="I291" s="42">
        <v>-400</v>
      </c>
      <c r="J291" s="42">
        <v>400</v>
      </c>
      <c r="K291" s="45">
        <v>1700</v>
      </c>
      <c r="L291" s="45">
        <v>50000</v>
      </c>
      <c r="M291" s="42" t="s">
        <v>225</v>
      </c>
      <c r="N291" s="45">
        <v>50000</v>
      </c>
      <c r="O291" s="45">
        <v>51700</v>
      </c>
    </row>
    <row r="292" spans="1:15">
      <c r="A292" s="46">
        <v>264441</v>
      </c>
      <c r="B292" s="46" t="s">
        <v>52</v>
      </c>
      <c r="C292" s="46" t="s">
        <v>222</v>
      </c>
      <c r="D292" s="46" t="s">
        <v>223</v>
      </c>
      <c r="E292" s="46" t="s">
        <v>252</v>
      </c>
      <c r="F292" s="47">
        <v>44105</v>
      </c>
      <c r="G292" s="48">
        <v>1700</v>
      </c>
      <c r="H292" s="48">
        <v>4000</v>
      </c>
      <c r="I292" s="48">
        <v>-1600</v>
      </c>
      <c r="J292" s="46" t="s">
        <v>225</v>
      </c>
      <c r="K292" s="48">
        <v>4100</v>
      </c>
      <c r="L292" s="48">
        <v>50000</v>
      </c>
      <c r="M292" s="46" t="s">
        <v>225</v>
      </c>
      <c r="N292" s="48">
        <v>50000</v>
      </c>
      <c r="O292" s="48">
        <v>54100</v>
      </c>
    </row>
    <row r="293" spans="1:15">
      <c r="A293" s="42">
        <v>264441</v>
      </c>
      <c r="B293" s="42" t="s">
        <v>52</v>
      </c>
      <c r="C293" s="42" t="s">
        <v>222</v>
      </c>
      <c r="D293" s="42" t="s">
        <v>223</v>
      </c>
      <c r="E293" s="42" t="s">
        <v>252</v>
      </c>
      <c r="F293" s="42" t="s">
        <v>226</v>
      </c>
      <c r="G293" s="45">
        <v>4100</v>
      </c>
      <c r="H293" s="42" t="s">
        <v>225</v>
      </c>
      <c r="I293" s="45">
        <v>-1000</v>
      </c>
      <c r="J293" s="42" t="s">
        <v>225</v>
      </c>
      <c r="K293" s="45">
        <v>3100</v>
      </c>
      <c r="L293" s="45">
        <v>50000</v>
      </c>
      <c r="M293" s="42" t="s">
        <v>225</v>
      </c>
      <c r="N293" s="45">
        <v>50000</v>
      </c>
      <c r="O293" s="45">
        <v>53100</v>
      </c>
    </row>
    <row r="294" spans="1:15">
      <c r="A294" s="46">
        <v>264441</v>
      </c>
      <c r="B294" s="46" t="s">
        <v>52</v>
      </c>
      <c r="C294" s="46" t="s">
        <v>222</v>
      </c>
      <c r="D294" s="46" t="s">
        <v>223</v>
      </c>
      <c r="E294" s="46" t="s">
        <v>252</v>
      </c>
      <c r="F294" s="46" t="s">
        <v>227</v>
      </c>
      <c r="G294" s="48">
        <v>3100</v>
      </c>
      <c r="H294" s="48">
        <v>4000</v>
      </c>
      <c r="I294" s="48">
        <v>-2300</v>
      </c>
      <c r="J294" s="48">
        <v>50200</v>
      </c>
      <c r="K294" s="48">
        <v>55000</v>
      </c>
      <c r="L294" s="48">
        <v>50000</v>
      </c>
      <c r="M294" s="46" t="s">
        <v>225</v>
      </c>
      <c r="N294" s="48">
        <v>50000</v>
      </c>
      <c r="O294" s="48">
        <v>105000</v>
      </c>
    </row>
    <row r="295" spans="1:15">
      <c r="A295" s="42">
        <v>264441</v>
      </c>
      <c r="B295" s="42" t="s">
        <v>52</v>
      </c>
      <c r="C295" s="42" t="s">
        <v>222</v>
      </c>
      <c r="D295" s="42" t="s">
        <v>223</v>
      </c>
      <c r="E295" s="42" t="s">
        <v>252</v>
      </c>
      <c r="F295" s="42" t="s">
        <v>228</v>
      </c>
      <c r="G295" s="45">
        <v>55000</v>
      </c>
      <c r="H295" s="42" t="s">
        <v>225</v>
      </c>
      <c r="I295" s="45">
        <v>-1700</v>
      </c>
      <c r="J295" s="45">
        <v>-50200</v>
      </c>
      <c r="K295" s="45">
        <v>3100</v>
      </c>
      <c r="L295" s="45">
        <v>50000</v>
      </c>
      <c r="M295" s="42" t="s">
        <v>225</v>
      </c>
      <c r="N295" s="45">
        <v>50000</v>
      </c>
      <c r="O295" s="45">
        <v>53100</v>
      </c>
    </row>
    <row r="296" spans="1:15">
      <c r="A296" s="46">
        <v>264441</v>
      </c>
      <c r="B296" s="46" t="s">
        <v>52</v>
      </c>
      <c r="C296" s="46" t="s">
        <v>222</v>
      </c>
      <c r="D296" s="46" t="s">
        <v>223</v>
      </c>
      <c r="E296" s="46" t="s">
        <v>252</v>
      </c>
      <c r="F296" s="47">
        <v>44014</v>
      </c>
      <c r="G296" s="48">
        <v>3100</v>
      </c>
      <c r="H296" s="46" t="s">
        <v>225</v>
      </c>
      <c r="I296" s="48">
        <v>-1900</v>
      </c>
      <c r="J296" s="46" t="s">
        <v>225</v>
      </c>
      <c r="K296" s="48">
        <v>1200</v>
      </c>
      <c r="L296" s="48">
        <v>50000</v>
      </c>
      <c r="M296" s="46" t="s">
        <v>225</v>
      </c>
      <c r="N296" s="48">
        <v>50000</v>
      </c>
      <c r="O296" s="48">
        <v>51200</v>
      </c>
    </row>
    <row r="297" spans="1:15">
      <c r="A297" s="42">
        <v>264441</v>
      </c>
      <c r="B297" s="42" t="s">
        <v>52</v>
      </c>
      <c r="C297" s="42" t="s">
        <v>222</v>
      </c>
      <c r="D297" s="42" t="s">
        <v>223</v>
      </c>
      <c r="E297" s="42" t="s">
        <v>252</v>
      </c>
      <c r="F297" s="42" t="s">
        <v>229</v>
      </c>
      <c r="G297" s="45">
        <v>1200</v>
      </c>
      <c r="H297" s="45">
        <v>4000</v>
      </c>
      <c r="I297" s="45">
        <v>-3100</v>
      </c>
      <c r="J297" s="42" t="s">
        <v>225</v>
      </c>
      <c r="K297" s="45">
        <v>2100</v>
      </c>
      <c r="L297" s="45">
        <v>50000</v>
      </c>
      <c r="M297" s="42" t="s">
        <v>225</v>
      </c>
      <c r="N297" s="45">
        <v>50000</v>
      </c>
      <c r="O297" s="45">
        <v>52100</v>
      </c>
    </row>
    <row r="298" spans="1:15">
      <c r="A298" s="46">
        <v>264441</v>
      </c>
      <c r="B298" s="46" t="s">
        <v>52</v>
      </c>
      <c r="C298" s="46" t="s">
        <v>222</v>
      </c>
      <c r="D298" s="46" t="s">
        <v>223</v>
      </c>
      <c r="E298" s="46" t="s">
        <v>252</v>
      </c>
      <c r="F298" s="46" t="s">
        <v>230</v>
      </c>
      <c r="G298" s="48">
        <v>2100</v>
      </c>
      <c r="H298" s="48">
        <v>4000</v>
      </c>
      <c r="I298" s="48">
        <v>-2810</v>
      </c>
      <c r="J298" s="46" t="s">
        <v>225</v>
      </c>
      <c r="K298" s="48">
        <v>3290</v>
      </c>
      <c r="L298" s="48">
        <v>50000</v>
      </c>
      <c r="M298" s="46" t="s">
        <v>225</v>
      </c>
      <c r="N298" s="48">
        <v>50000</v>
      </c>
      <c r="O298" s="48">
        <v>53290</v>
      </c>
    </row>
    <row r="299" spans="1:15">
      <c r="A299" s="42">
        <v>264441</v>
      </c>
      <c r="B299" s="42" t="s">
        <v>52</v>
      </c>
      <c r="C299" s="42" t="s">
        <v>222</v>
      </c>
      <c r="D299" s="42" t="s">
        <v>223</v>
      </c>
      <c r="E299" s="42" t="s">
        <v>252</v>
      </c>
      <c r="F299" s="42" t="s">
        <v>231</v>
      </c>
      <c r="G299" s="45">
        <v>3290</v>
      </c>
      <c r="H299" s="42">
        <v>100</v>
      </c>
      <c r="I299" s="45">
        <v>-1900</v>
      </c>
      <c r="J299" s="42" t="s">
        <v>225</v>
      </c>
      <c r="K299" s="45">
        <v>1490</v>
      </c>
      <c r="L299" s="45">
        <v>50000</v>
      </c>
      <c r="M299" s="42" t="s">
        <v>225</v>
      </c>
      <c r="N299" s="45">
        <v>50000</v>
      </c>
      <c r="O299" s="45">
        <v>51490</v>
      </c>
    </row>
    <row r="300" spans="1:15">
      <c r="A300" s="46">
        <v>264441</v>
      </c>
      <c r="B300" s="46" t="s">
        <v>52</v>
      </c>
      <c r="C300" s="46" t="s">
        <v>222</v>
      </c>
      <c r="D300" s="46" t="s">
        <v>223</v>
      </c>
      <c r="E300" s="46" t="s">
        <v>252</v>
      </c>
      <c r="F300" s="47">
        <v>43985</v>
      </c>
      <c r="G300" s="48">
        <v>1490</v>
      </c>
      <c r="H300" s="48">
        <v>4000</v>
      </c>
      <c r="I300" s="48">
        <v>-2400</v>
      </c>
      <c r="J300" s="46">
        <v>100</v>
      </c>
      <c r="K300" s="48">
        <v>3190</v>
      </c>
      <c r="L300" s="48">
        <v>50000</v>
      </c>
      <c r="M300" s="46" t="s">
        <v>225</v>
      </c>
      <c r="N300" s="48">
        <v>50000</v>
      </c>
      <c r="O300" s="48">
        <v>53190</v>
      </c>
    </row>
    <row r="301" spans="1:15">
      <c r="A301" s="42">
        <v>264441</v>
      </c>
      <c r="B301" s="42" t="s">
        <v>52</v>
      </c>
      <c r="C301" s="42" t="s">
        <v>222</v>
      </c>
      <c r="D301" s="42" t="s">
        <v>223</v>
      </c>
      <c r="E301" s="42" t="s">
        <v>252</v>
      </c>
      <c r="F301" s="42" t="s">
        <v>232</v>
      </c>
      <c r="G301" s="45">
        <v>3190</v>
      </c>
      <c r="H301" s="42" t="s">
        <v>225</v>
      </c>
      <c r="I301" s="45">
        <v>-2112</v>
      </c>
      <c r="J301" s="42">
        <v>100</v>
      </c>
      <c r="K301" s="45">
        <v>1178</v>
      </c>
      <c r="L301" s="45">
        <v>50000</v>
      </c>
      <c r="M301" s="42" t="s">
        <v>225</v>
      </c>
      <c r="N301" s="45">
        <v>50000</v>
      </c>
      <c r="O301" s="45">
        <v>51178</v>
      </c>
    </row>
    <row r="302" spans="1:15">
      <c r="A302" s="46">
        <v>264441</v>
      </c>
      <c r="B302" s="46" t="s">
        <v>52</v>
      </c>
      <c r="C302" s="46" t="s">
        <v>222</v>
      </c>
      <c r="D302" s="46" t="s">
        <v>223</v>
      </c>
      <c r="E302" s="46" t="s">
        <v>252</v>
      </c>
      <c r="F302" s="46" t="s">
        <v>233</v>
      </c>
      <c r="G302" s="48">
        <v>1178</v>
      </c>
      <c r="H302" s="48">
        <v>4000</v>
      </c>
      <c r="I302" s="48">
        <v>-4978</v>
      </c>
      <c r="J302" s="46">
        <v>327</v>
      </c>
      <c r="K302" s="46">
        <v>527</v>
      </c>
      <c r="L302" s="48">
        <v>50000</v>
      </c>
      <c r="M302" s="46" t="s">
        <v>225</v>
      </c>
      <c r="N302" s="48">
        <v>50000</v>
      </c>
      <c r="O302" s="48">
        <v>50527</v>
      </c>
    </row>
    <row r="303" spans="1:15">
      <c r="A303" s="42">
        <v>264441</v>
      </c>
      <c r="B303" s="42" t="s">
        <v>52</v>
      </c>
      <c r="C303" s="42" t="s">
        <v>222</v>
      </c>
      <c r="D303" s="42" t="s">
        <v>223</v>
      </c>
      <c r="E303" s="42" t="s">
        <v>252</v>
      </c>
      <c r="F303" s="42" t="s">
        <v>234</v>
      </c>
      <c r="G303" s="42">
        <v>527</v>
      </c>
      <c r="H303" s="45">
        <v>8000</v>
      </c>
      <c r="I303" s="45">
        <v>-4727</v>
      </c>
      <c r="J303" s="42">
        <v>-750</v>
      </c>
      <c r="K303" s="45">
        <v>3050</v>
      </c>
      <c r="L303" s="45">
        <v>50000</v>
      </c>
      <c r="M303" s="42" t="s">
        <v>225</v>
      </c>
      <c r="N303" s="45">
        <v>50000</v>
      </c>
      <c r="O303" s="45">
        <v>53050</v>
      </c>
    </row>
    <row r="304" spans="1:15">
      <c r="A304" s="46">
        <v>264441</v>
      </c>
      <c r="B304" s="46" t="s">
        <v>52</v>
      </c>
      <c r="C304" s="46" t="s">
        <v>222</v>
      </c>
      <c r="D304" s="46" t="s">
        <v>223</v>
      </c>
      <c r="E304" s="46" t="s">
        <v>252</v>
      </c>
      <c r="F304" s="47">
        <v>43894</v>
      </c>
      <c r="G304" s="48">
        <v>3050</v>
      </c>
      <c r="H304" s="48">
        <v>4000</v>
      </c>
      <c r="I304" s="48">
        <v>-4600</v>
      </c>
      <c r="J304" s="46">
        <v>600</v>
      </c>
      <c r="K304" s="48">
        <v>3050</v>
      </c>
      <c r="L304" s="48">
        <v>50000</v>
      </c>
      <c r="M304" s="46" t="s">
        <v>225</v>
      </c>
      <c r="N304" s="48">
        <v>50000</v>
      </c>
      <c r="O304" s="48">
        <v>53050</v>
      </c>
    </row>
    <row r="305" spans="1:15">
      <c r="A305" s="42">
        <v>264441</v>
      </c>
      <c r="B305" s="42" t="s">
        <v>52</v>
      </c>
      <c r="C305" s="42" t="s">
        <v>222</v>
      </c>
      <c r="D305" s="42" t="s">
        <v>223</v>
      </c>
      <c r="E305" s="42" t="s">
        <v>252</v>
      </c>
      <c r="F305" s="43">
        <v>44108</v>
      </c>
      <c r="G305" s="45">
        <v>3050</v>
      </c>
      <c r="H305" s="42" t="s">
        <v>225</v>
      </c>
      <c r="I305" s="45">
        <v>-2550</v>
      </c>
      <c r="J305" s="42">
        <v>-300</v>
      </c>
      <c r="K305" s="42">
        <v>200</v>
      </c>
      <c r="L305" s="45">
        <v>50000</v>
      </c>
      <c r="M305" s="42" t="s">
        <v>225</v>
      </c>
      <c r="N305" s="45">
        <v>50000</v>
      </c>
      <c r="O305" s="45">
        <v>50200</v>
      </c>
    </row>
    <row r="306" spans="1:15">
      <c r="A306" s="46">
        <v>264441</v>
      </c>
      <c r="B306" s="46" t="s">
        <v>52</v>
      </c>
      <c r="C306" s="46" t="s">
        <v>222</v>
      </c>
      <c r="D306" s="46" t="s">
        <v>223</v>
      </c>
      <c r="E306" s="46" t="s">
        <v>252</v>
      </c>
      <c r="F306" s="46" t="s">
        <v>235</v>
      </c>
      <c r="G306" s="46">
        <v>200</v>
      </c>
      <c r="H306" s="48">
        <v>8000</v>
      </c>
      <c r="I306" s="48">
        <v>-7446</v>
      </c>
      <c r="J306" s="48">
        <v>2096</v>
      </c>
      <c r="K306" s="48">
        <v>2850</v>
      </c>
      <c r="L306" s="48">
        <v>50000</v>
      </c>
      <c r="M306" s="46" t="s">
        <v>225</v>
      </c>
      <c r="N306" s="48">
        <v>50000</v>
      </c>
      <c r="O306" s="48">
        <v>52850</v>
      </c>
    </row>
    <row r="307" spans="1:15">
      <c r="A307" s="46"/>
      <c r="B307" s="46"/>
      <c r="C307" s="46"/>
      <c r="D307" s="46"/>
      <c r="E307" s="46"/>
      <c r="F307" s="46"/>
      <c r="G307" s="46"/>
      <c r="H307" s="48"/>
      <c r="I307" s="48"/>
      <c r="J307" s="48"/>
      <c r="K307" s="48"/>
      <c r="L307" s="48"/>
      <c r="M307" s="46"/>
      <c r="N307" s="48"/>
      <c r="O307" s="172">
        <f>O291+O292+O293+O294+O295+O296+O297+O298+O299+O300+O301+O302+O303+O304+O305+O306</f>
        <v>889125</v>
      </c>
    </row>
    <row r="308" spans="1:15">
      <c r="A308" s="42">
        <v>267285</v>
      </c>
      <c r="B308" s="42" t="s">
        <v>53</v>
      </c>
      <c r="C308" s="42" t="s">
        <v>222</v>
      </c>
      <c r="D308" s="42" t="s">
        <v>239</v>
      </c>
      <c r="E308" s="42" t="s">
        <v>253</v>
      </c>
      <c r="F308" s="43">
        <v>43891</v>
      </c>
      <c r="G308" s="45">
        <v>69200</v>
      </c>
      <c r="H308" s="45">
        <v>40000</v>
      </c>
      <c r="I308" s="45">
        <v>-4400</v>
      </c>
      <c r="J308" s="45">
        <v>-35600</v>
      </c>
      <c r="K308" s="45">
        <v>69200</v>
      </c>
      <c r="L308" s="45">
        <v>100000</v>
      </c>
      <c r="M308" s="42" t="s">
        <v>225</v>
      </c>
      <c r="N308" s="45">
        <v>100000</v>
      </c>
      <c r="O308" s="45">
        <v>169200</v>
      </c>
    </row>
    <row r="309" spans="1:15">
      <c r="A309" s="46">
        <v>267285</v>
      </c>
      <c r="B309" s="46" t="s">
        <v>53</v>
      </c>
      <c r="C309" s="46" t="s">
        <v>222</v>
      </c>
      <c r="D309" s="46" t="s">
        <v>239</v>
      </c>
      <c r="E309" s="46" t="s">
        <v>253</v>
      </c>
      <c r="F309" s="47">
        <v>44105</v>
      </c>
      <c r="G309" s="48">
        <v>69200</v>
      </c>
      <c r="H309" s="46" t="s">
        <v>225</v>
      </c>
      <c r="I309" s="48">
        <v>-19400</v>
      </c>
      <c r="J309" s="46" t="s">
        <v>225</v>
      </c>
      <c r="K309" s="48">
        <v>49800</v>
      </c>
      <c r="L309" s="48">
        <v>100000</v>
      </c>
      <c r="M309" s="46" t="s">
        <v>225</v>
      </c>
      <c r="N309" s="48">
        <v>100000</v>
      </c>
      <c r="O309" s="48">
        <v>149800</v>
      </c>
    </row>
    <row r="310" spans="1:15">
      <c r="A310" s="42">
        <v>267285</v>
      </c>
      <c r="B310" s="42" t="s">
        <v>53</v>
      </c>
      <c r="C310" s="42" t="s">
        <v>222</v>
      </c>
      <c r="D310" s="42" t="s">
        <v>239</v>
      </c>
      <c r="E310" s="42" t="s">
        <v>253</v>
      </c>
      <c r="F310" s="42" t="s">
        <v>226</v>
      </c>
      <c r="G310" s="45">
        <v>49800</v>
      </c>
      <c r="H310" s="45">
        <v>40000</v>
      </c>
      <c r="I310" s="45">
        <v>-26600</v>
      </c>
      <c r="J310" s="42" t="s">
        <v>225</v>
      </c>
      <c r="K310" s="45">
        <v>63200</v>
      </c>
      <c r="L310" s="45">
        <v>100000</v>
      </c>
      <c r="M310" s="42" t="s">
        <v>225</v>
      </c>
      <c r="N310" s="45">
        <v>100000</v>
      </c>
      <c r="O310" s="45">
        <v>163200</v>
      </c>
    </row>
    <row r="311" spans="1:15">
      <c r="A311" s="46">
        <v>267285</v>
      </c>
      <c r="B311" s="46" t="s">
        <v>53</v>
      </c>
      <c r="C311" s="46" t="s">
        <v>222</v>
      </c>
      <c r="D311" s="46" t="s">
        <v>239</v>
      </c>
      <c r="E311" s="46" t="s">
        <v>253</v>
      </c>
      <c r="F311" s="46" t="s">
        <v>227</v>
      </c>
      <c r="G311" s="48">
        <v>63200</v>
      </c>
      <c r="H311" s="48">
        <v>180000</v>
      </c>
      <c r="I311" s="48">
        <v>-20200</v>
      </c>
      <c r="J311" s="48">
        <v>2000</v>
      </c>
      <c r="K311" s="48">
        <v>225000</v>
      </c>
      <c r="L311" s="48">
        <v>100000</v>
      </c>
      <c r="M311" s="46" t="s">
        <v>225</v>
      </c>
      <c r="N311" s="48">
        <v>100000</v>
      </c>
      <c r="O311" s="48">
        <v>325000</v>
      </c>
    </row>
    <row r="312" spans="1:15">
      <c r="A312" s="42">
        <v>267285</v>
      </c>
      <c r="B312" s="42" t="s">
        <v>53</v>
      </c>
      <c r="C312" s="42" t="s">
        <v>222</v>
      </c>
      <c r="D312" s="42" t="s">
        <v>239</v>
      </c>
      <c r="E312" s="42" t="s">
        <v>253</v>
      </c>
      <c r="F312" s="42" t="s">
        <v>228</v>
      </c>
      <c r="G312" s="45">
        <v>225000</v>
      </c>
      <c r="H312" s="42" t="s">
        <v>225</v>
      </c>
      <c r="I312" s="45">
        <v>-27200</v>
      </c>
      <c r="J312" s="45">
        <v>-102000</v>
      </c>
      <c r="K312" s="45">
        <v>95800</v>
      </c>
      <c r="L312" s="45">
        <v>100000</v>
      </c>
      <c r="M312" s="42" t="s">
        <v>225</v>
      </c>
      <c r="N312" s="45">
        <v>100000</v>
      </c>
      <c r="O312" s="45">
        <v>195800</v>
      </c>
    </row>
    <row r="313" spans="1:15">
      <c r="A313" s="46">
        <v>267285</v>
      </c>
      <c r="B313" s="46" t="s">
        <v>53</v>
      </c>
      <c r="C313" s="46" t="s">
        <v>222</v>
      </c>
      <c r="D313" s="46" t="s">
        <v>239</v>
      </c>
      <c r="E313" s="46" t="s">
        <v>253</v>
      </c>
      <c r="F313" s="47">
        <v>44014</v>
      </c>
      <c r="G313" s="48">
        <v>95800</v>
      </c>
      <c r="H313" s="46" t="s">
        <v>225</v>
      </c>
      <c r="I313" s="48">
        <v>-17200</v>
      </c>
      <c r="J313" s="46" t="s">
        <v>225</v>
      </c>
      <c r="K313" s="48">
        <v>78600</v>
      </c>
      <c r="L313" s="48">
        <v>100000</v>
      </c>
      <c r="M313" s="46" t="s">
        <v>225</v>
      </c>
      <c r="N313" s="48">
        <v>100000</v>
      </c>
      <c r="O313" s="48">
        <v>178600</v>
      </c>
    </row>
    <row r="314" spans="1:15">
      <c r="A314" s="42">
        <v>267285</v>
      </c>
      <c r="B314" s="42" t="s">
        <v>53</v>
      </c>
      <c r="C314" s="42" t="s">
        <v>222</v>
      </c>
      <c r="D314" s="42" t="s">
        <v>239</v>
      </c>
      <c r="E314" s="42" t="s">
        <v>253</v>
      </c>
      <c r="F314" s="42" t="s">
        <v>229</v>
      </c>
      <c r="G314" s="45">
        <v>78600</v>
      </c>
      <c r="H314" s="45">
        <v>80000</v>
      </c>
      <c r="I314" s="45">
        <v>-26200</v>
      </c>
      <c r="J314" s="42" t="s">
        <v>225</v>
      </c>
      <c r="K314" s="45">
        <v>132400</v>
      </c>
      <c r="L314" s="45">
        <v>100000</v>
      </c>
      <c r="M314" s="42" t="s">
        <v>225</v>
      </c>
      <c r="N314" s="45">
        <v>100000</v>
      </c>
      <c r="O314" s="45">
        <v>232400</v>
      </c>
    </row>
    <row r="315" spans="1:15">
      <c r="A315" s="46">
        <v>267285</v>
      </c>
      <c r="B315" s="46" t="s">
        <v>53</v>
      </c>
      <c r="C315" s="46" t="s">
        <v>222</v>
      </c>
      <c r="D315" s="46" t="s">
        <v>239</v>
      </c>
      <c r="E315" s="46" t="s">
        <v>253</v>
      </c>
      <c r="F315" s="46" t="s">
        <v>230</v>
      </c>
      <c r="G315" s="48">
        <v>132400</v>
      </c>
      <c r="H315" s="46" t="s">
        <v>225</v>
      </c>
      <c r="I315" s="48">
        <v>-24200</v>
      </c>
      <c r="J315" s="46" t="s">
        <v>225</v>
      </c>
      <c r="K315" s="48">
        <v>108200</v>
      </c>
      <c r="L315" s="48">
        <v>100000</v>
      </c>
      <c r="M315" s="46" t="s">
        <v>225</v>
      </c>
      <c r="N315" s="48">
        <v>100000</v>
      </c>
      <c r="O315" s="48">
        <v>208200</v>
      </c>
    </row>
    <row r="316" spans="1:15">
      <c r="A316" s="42">
        <v>267285</v>
      </c>
      <c r="B316" s="42" t="s">
        <v>53</v>
      </c>
      <c r="C316" s="42" t="s">
        <v>222</v>
      </c>
      <c r="D316" s="42" t="s">
        <v>239</v>
      </c>
      <c r="E316" s="42" t="s">
        <v>253</v>
      </c>
      <c r="F316" s="42" t="s">
        <v>231</v>
      </c>
      <c r="G316" s="45">
        <v>108200</v>
      </c>
      <c r="H316" s="45">
        <v>80000</v>
      </c>
      <c r="I316" s="45">
        <v>-22400</v>
      </c>
      <c r="J316" s="45">
        <v>2000</v>
      </c>
      <c r="K316" s="45">
        <v>167800</v>
      </c>
      <c r="L316" s="45">
        <v>100000</v>
      </c>
      <c r="M316" s="42" t="s">
        <v>225</v>
      </c>
      <c r="N316" s="45">
        <v>100000</v>
      </c>
      <c r="O316" s="45">
        <v>267800</v>
      </c>
    </row>
    <row r="317" spans="1:15">
      <c r="A317" s="46">
        <v>267285</v>
      </c>
      <c r="B317" s="46" t="s">
        <v>53</v>
      </c>
      <c r="C317" s="46" t="s">
        <v>222</v>
      </c>
      <c r="D317" s="46" t="s">
        <v>239</v>
      </c>
      <c r="E317" s="46" t="s">
        <v>253</v>
      </c>
      <c r="F317" s="47">
        <v>43985</v>
      </c>
      <c r="G317" s="48">
        <v>167800</v>
      </c>
      <c r="H317" s="46" t="s">
        <v>225</v>
      </c>
      <c r="I317" s="48">
        <v>-20000</v>
      </c>
      <c r="J317" s="48">
        <v>2000</v>
      </c>
      <c r="K317" s="48">
        <v>149800</v>
      </c>
      <c r="L317" s="48">
        <v>100000</v>
      </c>
      <c r="M317" s="46" t="s">
        <v>225</v>
      </c>
      <c r="N317" s="48">
        <v>100000</v>
      </c>
      <c r="O317" s="48">
        <v>249800</v>
      </c>
    </row>
    <row r="318" spans="1:15">
      <c r="A318" s="42">
        <v>267285</v>
      </c>
      <c r="B318" s="42" t="s">
        <v>53</v>
      </c>
      <c r="C318" s="42" t="s">
        <v>222</v>
      </c>
      <c r="D318" s="42" t="s">
        <v>239</v>
      </c>
      <c r="E318" s="42" t="s">
        <v>253</v>
      </c>
      <c r="F318" s="42" t="s">
        <v>232</v>
      </c>
      <c r="G318" s="45">
        <v>149800</v>
      </c>
      <c r="H318" s="42" t="s">
        <v>225</v>
      </c>
      <c r="I318" s="45">
        <v>-30800</v>
      </c>
      <c r="J318" s="42">
        <v>-400</v>
      </c>
      <c r="K318" s="45">
        <v>118600</v>
      </c>
      <c r="L318" s="45">
        <v>100000</v>
      </c>
      <c r="M318" s="42" t="s">
        <v>225</v>
      </c>
      <c r="N318" s="45">
        <v>100000</v>
      </c>
      <c r="O318" s="45">
        <v>218600</v>
      </c>
    </row>
    <row r="319" spans="1:15">
      <c r="A319" s="46">
        <v>267285</v>
      </c>
      <c r="B319" s="46" t="s">
        <v>53</v>
      </c>
      <c r="C319" s="46" t="s">
        <v>222</v>
      </c>
      <c r="D319" s="46" t="s">
        <v>239</v>
      </c>
      <c r="E319" s="46" t="s">
        <v>253</v>
      </c>
      <c r="F319" s="46" t="s">
        <v>233</v>
      </c>
      <c r="G319" s="48">
        <v>118600</v>
      </c>
      <c r="H319" s="48">
        <v>80000</v>
      </c>
      <c r="I319" s="48">
        <v>-29400</v>
      </c>
      <c r="J319" s="46">
        <v>-400</v>
      </c>
      <c r="K319" s="48">
        <v>168800</v>
      </c>
      <c r="L319" s="48">
        <v>100000</v>
      </c>
      <c r="M319" s="46" t="s">
        <v>225</v>
      </c>
      <c r="N319" s="48">
        <v>100000</v>
      </c>
      <c r="O319" s="48">
        <v>268800</v>
      </c>
    </row>
    <row r="320" spans="1:15">
      <c r="A320" s="42">
        <v>267285</v>
      </c>
      <c r="B320" s="42" t="s">
        <v>53</v>
      </c>
      <c r="C320" s="42" t="s">
        <v>222</v>
      </c>
      <c r="D320" s="42" t="s">
        <v>239</v>
      </c>
      <c r="E320" s="42" t="s">
        <v>253</v>
      </c>
      <c r="F320" s="42" t="s">
        <v>234</v>
      </c>
      <c r="G320" s="45">
        <v>168800</v>
      </c>
      <c r="H320" s="42" t="s">
        <v>225</v>
      </c>
      <c r="I320" s="45">
        <v>-46000</v>
      </c>
      <c r="J320" s="42">
        <v>-800</v>
      </c>
      <c r="K320" s="45">
        <v>122000</v>
      </c>
      <c r="L320" s="45">
        <v>100000</v>
      </c>
      <c r="M320" s="42" t="s">
        <v>225</v>
      </c>
      <c r="N320" s="45">
        <v>100000</v>
      </c>
      <c r="O320" s="45">
        <v>222000</v>
      </c>
    </row>
    <row r="321" spans="1:15">
      <c r="A321" s="46">
        <v>267285</v>
      </c>
      <c r="B321" s="46" t="s">
        <v>53</v>
      </c>
      <c r="C321" s="46" t="s">
        <v>222</v>
      </c>
      <c r="D321" s="46" t="s">
        <v>239</v>
      </c>
      <c r="E321" s="46" t="s">
        <v>253</v>
      </c>
      <c r="F321" s="47">
        <v>43894</v>
      </c>
      <c r="G321" s="48">
        <v>122000</v>
      </c>
      <c r="H321" s="48">
        <v>1000</v>
      </c>
      <c r="I321" s="48">
        <v>-26600</v>
      </c>
      <c r="J321" s="48">
        <v>1000</v>
      </c>
      <c r="K321" s="48">
        <v>97400</v>
      </c>
      <c r="L321" s="48">
        <v>100000</v>
      </c>
      <c r="M321" s="46" t="s">
        <v>225</v>
      </c>
      <c r="N321" s="48">
        <v>100000</v>
      </c>
      <c r="O321" s="48">
        <v>197400</v>
      </c>
    </row>
    <row r="322" spans="1:15">
      <c r="A322" s="42">
        <v>267285</v>
      </c>
      <c r="B322" s="42" t="s">
        <v>53</v>
      </c>
      <c r="C322" s="42" t="s">
        <v>222</v>
      </c>
      <c r="D322" s="42" t="s">
        <v>239</v>
      </c>
      <c r="E322" s="42" t="s">
        <v>253</v>
      </c>
      <c r="F322" s="43">
        <v>44108</v>
      </c>
      <c r="G322" s="45">
        <v>97400</v>
      </c>
      <c r="H322" s="45">
        <v>79600</v>
      </c>
      <c r="I322" s="45">
        <v>-46400</v>
      </c>
      <c r="J322" s="42">
        <v>200</v>
      </c>
      <c r="K322" s="45">
        <v>130800</v>
      </c>
      <c r="L322" s="45">
        <v>100000</v>
      </c>
      <c r="M322" s="42" t="s">
        <v>225</v>
      </c>
      <c r="N322" s="45">
        <v>100000</v>
      </c>
      <c r="O322" s="45">
        <v>230800</v>
      </c>
    </row>
    <row r="323" spans="1:15">
      <c r="A323" s="46">
        <v>267285</v>
      </c>
      <c r="B323" s="46" t="s">
        <v>53</v>
      </c>
      <c r="C323" s="46" t="s">
        <v>222</v>
      </c>
      <c r="D323" s="46" t="s">
        <v>239</v>
      </c>
      <c r="E323" s="46" t="s">
        <v>253</v>
      </c>
      <c r="F323" s="46" t="s">
        <v>235</v>
      </c>
      <c r="G323" s="48">
        <v>130800</v>
      </c>
      <c r="H323" s="46" t="s">
        <v>225</v>
      </c>
      <c r="I323" s="48">
        <v>-17400</v>
      </c>
      <c r="J323" s="48">
        <v>2400</v>
      </c>
      <c r="K323" s="48">
        <v>115800</v>
      </c>
      <c r="L323" s="48">
        <v>100000</v>
      </c>
      <c r="M323" s="46" t="s">
        <v>225</v>
      </c>
      <c r="N323" s="48">
        <v>100000</v>
      </c>
      <c r="O323" s="48">
        <v>215800</v>
      </c>
    </row>
    <row r="324" spans="1:15">
      <c r="A324" s="46"/>
      <c r="B324" s="46"/>
      <c r="C324" s="46"/>
      <c r="D324" s="46"/>
      <c r="E324" s="46"/>
      <c r="F324" s="46"/>
      <c r="G324" s="48"/>
      <c r="H324" s="46"/>
      <c r="I324" s="48"/>
      <c r="J324" s="48"/>
      <c r="K324" s="48"/>
      <c r="L324" s="48"/>
      <c r="M324" s="46"/>
      <c r="N324" s="48"/>
      <c r="O324" s="172">
        <f>O308+O309+O310+O311+O312+O313+O314+O315+O316+O317+O318+O319+O320+O321+O322+O323</f>
        <v>3493200</v>
      </c>
    </row>
    <row r="325" spans="1:15">
      <c r="A325" s="42">
        <v>267286</v>
      </c>
      <c r="B325" s="42" t="s">
        <v>54</v>
      </c>
      <c r="C325" s="42" t="s">
        <v>222</v>
      </c>
      <c r="D325" s="42" t="s">
        <v>239</v>
      </c>
      <c r="E325" s="42" t="s">
        <v>253</v>
      </c>
      <c r="F325" s="43">
        <v>43891</v>
      </c>
      <c r="G325" s="45">
        <v>79800</v>
      </c>
      <c r="H325" s="42" t="s">
        <v>225</v>
      </c>
      <c r="I325" s="45">
        <v>-11600</v>
      </c>
      <c r="J325" s="45">
        <v>11600</v>
      </c>
      <c r="K325" s="45">
        <v>79800</v>
      </c>
      <c r="L325" s="45">
        <v>250000</v>
      </c>
      <c r="M325" s="42" t="s">
        <v>225</v>
      </c>
      <c r="N325" s="45">
        <v>250000</v>
      </c>
      <c r="O325" s="45">
        <v>329800</v>
      </c>
    </row>
    <row r="326" spans="1:15">
      <c r="A326" s="46">
        <v>267286</v>
      </c>
      <c r="B326" s="46" t="s">
        <v>54</v>
      </c>
      <c r="C326" s="46" t="s">
        <v>222</v>
      </c>
      <c r="D326" s="46" t="s">
        <v>239</v>
      </c>
      <c r="E326" s="46" t="s">
        <v>253</v>
      </c>
      <c r="F326" s="47">
        <v>44105</v>
      </c>
      <c r="G326" s="48">
        <v>79800</v>
      </c>
      <c r="H326" s="48">
        <v>60000</v>
      </c>
      <c r="I326" s="48">
        <v>-38000</v>
      </c>
      <c r="J326" s="46" t="s">
        <v>225</v>
      </c>
      <c r="K326" s="48">
        <v>101800</v>
      </c>
      <c r="L326" s="48">
        <v>250000</v>
      </c>
      <c r="M326" s="46" t="s">
        <v>225</v>
      </c>
      <c r="N326" s="48">
        <v>250000</v>
      </c>
      <c r="O326" s="48">
        <v>351800</v>
      </c>
    </row>
    <row r="327" spans="1:15">
      <c r="A327" s="42">
        <v>267286</v>
      </c>
      <c r="B327" s="42" t="s">
        <v>54</v>
      </c>
      <c r="C327" s="42" t="s">
        <v>222</v>
      </c>
      <c r="D327" s="42" t="s">
        <v>239</v>
      </c>
      <c r="E327" s="42" t="s">
        <v>253</v>
      </c>
      <c r="F327" s="42" t="s">
        <v>226</v>
      </c>
      <c r="G327" s="45">
        <v>101800</v>
      </c>
      <c r="H327" s="42" t="s">
        <v>225</v>
      </c>
      <c r="I327" s="45">
        <v>-36400</v>
      </c>
      <c r="J327" s="42" t="s">
        <v>225</v>
      </c>
      <c r="K327" s="45">
        <v>65400</v>
      </c>
      <c r="L327" s="45">
        <v>250000</v>
      </c>
      <c r="M327" s="42" t="s">
        <v>225</v>
      </c>
      <c r="N327" s="45">
        <v>250000</v>
      </c>
      <c r="O327" s="45">
        <v>315400</v>
      </c>
    </row>
    <row r="328" spans="1:15">
      <c r="A328" s="46">
        <v>267286</v>
      </c>
      <c r="B328" s="46" t="s">
        <v>54</v>
      </c>
      <c r="C328" s="46" t="s">
        <v>222</v>
      </c>
      <c r="D328" s="46" t="s">
        <v>239</v>
      </c>
      <c r="E328" s="46" t="s">
        <v>253</v>
      </c>
      <c r="F328" s="46" t="s">
        <v>227</v>
      </c>
      <c r="G328" s="48">
        <v>65400</v>
      </c>
      <c r="H328" s="48">
        <v>430000</v>
      </c>
      <c r="I328" s="48">
        <v>-36400</v>
      </c>
      <c r="J328" s="48">
        <v>3800</v>
      </c>
      <c r="K328" s="48">
        <v>462800</v>
      </c>
      <c r="L328" s="48">
        <v>250000</v>
      </c>
      <c r="M328" s="46" t="s">
        <v>225</v>
      </c>
      <c r="N328" s="48">
        <v>250000</v>
      </c>
      <c r="O328" s="48">
        <v>712800</v>
      </c>
    </row>
    <row r="329" spans="1:15">
      <c r="A329" s="42">
        <v>267286</v>
      </c>
      <c r="B329" s="42" t="s">
        <v>54</v>
      </c>
      <c r="C329" s="42" t="s">
        <v>222</v>
      </c>
      <c r="D329" s="42" t="s">
        <v>239</v>
      </c>
      <c r="E329" s="42" t="s">
        <v>253</v>
      </c>
      <c r="F329" s="42" t="s">
        <v>228</v>
      </c>
      <c r="G329" s="45">
        <v>462800</v>
      </c>
      <c r="H329" s="42" t="s">
        <v>225</v>
      </c>
      <c r="I329" s="45">
        <v>-31200</v>
      </c>
      <c r="J329" s="45">
        <v>-252000</v>
      </c>
      <c r="K329" s="45">
        <v>179600</v>
      </c>
      <c r="L329" s="45">
        <v>250000</v>
      </c>
      <c r="M329" s="42" t="s">
        <v>225</v>
      </c>
      <c r="N329" s="45">
        <v>250000</v>
      </c>
      <c r="O329" s="45">
        <v>429600</v>
      </c>
    </row>
    <row r="330" spans="1:15">
      <c r="A330" s="46">
        <v>267286</v>
      </c>
      <c r="B330" s="46" t="s">
        <v>54</v>
      </c>
      <c r="C330" s="46" t="s">
        <v>222</v>
      </c>
      <c r="D330" s="46" t="s">
        <v>239</v>
      </c>
      <c r="E330" s="46" t="s">
        <v>253</v>
      </c>
      <c r="F330" s="47">
        <v>44014</v>
      </c>
      <c r="G330" s="48">
        <v>179600</v>
      </c>
      <c r="H330" s="46" t="s">
        <v>225</v>
      </c>
      <c r="I330" s="48">
        <v>-22400</v>
      </c>
      <c r="J330" s="46" t="s">
        <v>225</v>
      </c>
      <c r="K330" s="48">
        <v>157200</v>
      </c>
      <c r="L330" s="48">
        <v>250000</v>
      </c>
      <c r="M330" s="46" t="s">
        <v>225</v>
      </c>
      <c r="N330" s="48">
        <v>250000</v>
      </c>
      <c r="O330" s="48">
        <v>407200</v>
      </c>
    </row>
    <row r="331" spans="1:15">
      <c r="A331" s="42">
        <v>267286</v>
      </c>
      <c r="B331" s="42" t="s">
        <v>54</v>
      </c>
      <c r="C331" s="42" t="s">
        <v>222</v>
      </c>
      <c r="D331" s="42" t="s">
        <v>239</v>
      </c>
      <c r="E331" s="42" t="s">
        <v>253</v>
      </c>
      <c r="F331" s="42" t="s">
        <v>229</v>
      </c>
      <c r="G331" s="45">
        <v>157200</v>
      </c>
      <c r="H331" s="45">
        <v>120000</v>
      </c>
      <c r="I331" s="45">
        <v>-48400</v>
      </c>
      <c r="J331" s="42" t="s">
        <v>225</v>
      </c>
      <c r="K331" s="45">
        <v>228800</v>
      </c>
      <c r="L331" s="45">
        <v>250000</v>
      </c>
      <c r="M331" s="42" t="s">
        <v>225</v>
      </c>
      <c r="N331" s="45">
        <v>250000</v>
      </c>
      <c r="O331" s="45">
        <v>478800</v>
      </c>
    </row>
    <row r="332" spans="1:15">
      <c r="A332" s="46">
        <v>267286</v>
      </c>
      <c r="B332" s="46" t="s">
        <v>54</v>
      </c>
      <c r="C332" s="46" t="s">
        <v>222</v>
      </c>
      <c r="D332" s="46" t="s">
        <v>239</v>
      </c>
      <c r="E332" s="46" t="s">
        <v>253</v>
      </c>
      <c r="F332" s="46" t="s">
        <v>230</v>
      </c>
      <c r="G332" s="48">
        <v>228800</v>
      </c>
      <c r="H332" s="46" t="s">
        <v>225</v>
      </c>
      <c r="I332" s="48">
        <v>-38600</v>
      </c>
      <c r="J332" s="46" t="s">
        <v>225</v>
      </c>
      <c r="K332" s="48">
        <v>190200</v>
      </c>
      <c r="L332" s="48">
        <v>250000</v>
      </c>
      <c r="M332" s="46" t="s">
        <v>225</v>
      </c>
      <c r="N332" s="48">
        <v>250000</v>
      </c>
      <c r="O332" s="48">
        <v>440200</v>
      </c>
    </row>
    <row r="333" spans="1:15">
      <c r="A333" s="42">
        <v>267286</v>
      </c>
      <c r="B333" s="42" t="s">
        <v>54</v>
      </c>
      <c r="C333" s="42" t="s">
        <v>222</v>
      </c>
      <c r="D333" s="42" t="s">
        <v>239</v>
      </c>
      <c r="E333" s="42" t="s">
        <v>253</v>
      </c>
      <c r="F333" s="42" t="s">
        <v>231</v>
      </c>
      <c r="G333" s="45">
        <v>190200</v>
      </c>
      <c r="H333" s="42" t="s">
        <v>225</v>
      </c>
      <c r="I333" s="45">
        <v>-32000</v>
      </c>
      <c r="J333" s="42" t="s">
        <v>225</v>
      </c>
      <c r="K333" s="45">
        <v>158200</v>
      </c>
      <c r="L333" s="45">
        <v>250000</v>
      </c>
      <c r="M333" s="42" t="s">
        <v>225</v>
      </c>
      <c r="N333" s="45">
        <v>250000</v>
      </c>
      <c r="O333" s="45">
        <v>408200</v>
      </c>
    </row>
    <row r="334" spans="1:15">
      <c r="A334" s="46">
        <v>267286</v>
      </c>
      <c r="B334" s="46" t="s">
        <v>54</v>
      </c>
      <c r="C334" s="46" t="s">
        <v>222</v>
      </c>
      <c r="D334" s="46" t="s">
        <v>239</v>
      </c>
      <c r="E334" s="46" t="s">
        <v>253</v>
      </c>
      <c r="F334" s="47">
        <v>43985</v>
      </c>
      <c r="G334" s="48">
        <v>158200</v>
      </c>
      <c r="H334" s="48">
        <v>120000</v>
      </c>
      <c r="I334" s="48">
        <v>-43400</v>
      </c>
      <c r="J334" s="48">
        <v>3000</v>
      </c>
      <c r="K334" s="48">
        <v>237800</v>
      </c>
      <c r="L334" s="48">
        <v>250000</v>
      </c>
      <c r="M334" s="46" t="s">
        <v>225</v>
      </c>
      <c r="N334" s="48">
        <v>250000</v>
      </c>
      <c r="O334" s="48">
        <v>487800</v>
      </c>
    </row>
    <row r="335" spans="1:15">
      <c r="A335" s="42">
        <v>267286</v>
      </c>
      <c r="B335" s="42" t="s">
        <v>54</v>
      </c>
      <c r="C335" s="42" t="s">
        <v>222</v>
      </c>
      <c r="D335" s="42" t="s">
        <v>239</v>
      </c>
      <c r="E335" s="42" t="s">
        <v>253</v>
      </c>
      <c r="F335" s="42" t="s">
        <v>232</v>
      </c>
      <c r="G335" s="45">
        <v>237800</v>
      </c>
      <c r="H335" s="42" t="s">
        <v>225</v>
      </c>
      <c r="I335" s="45">
        <v>-45600</v>
      </c>
      <c r="J335" s="42">
        <v>-400</v>
      </c>
      <c r="K335" s="45">
        <v>191800</v>
      </c>
      <c r="L335" s="45">
        <v>250000</v>
      </c>
      <c r="M335" s="42" t="s">
        <v>225</v>
      </c>
      <c r="N335" s="45">
        <v>250000</v>
      </c>
      <c r="O335" s="45">
        <v>441800</v>
      </c>
    </row>
    <row r="336" spans="1:15">
      <c r="A336" s="46">
        <v>267286</v>
      </c>
      <c r="B336" s="46" t="s">
        <v>54</v>
      </c>
      <c r="C336" s="46" t="s">
        <v>222</v>
      </c>
      <c r="D336" s="46" t="s">
        <v>239</v>
      </c>
      <c r="E336" s="46" t="s">
        <v>253</v>
      </c>
      <c r="F336" s="46" t="s">
        <v>233</v>
      </c>
      <c r="G336" s="48">
        <v>191800</v>
      </c>
      <c r="H336" s="48">
        <v>2000</v>
      </c>
      <c r="I336" s="48">
        <v>-54000</v>
      </c>
      <c r="J336" s="46" t="s">
        <v>225</v>
      </c>
      <c r="K336" s="48">
        <v>139800</v>
      </c>
      <c r="L336" s="48">
        <v>250000</v>
      </c>
      <c r="M336" s="46" t="s">
        <v>225</v>
      </c>
      <c r="N336" s="48">
        <v>250000</v>
      </c>
      <c r="O336" s="48">
        <v>389800</v>
      </c>
    </row>
    <row r="337" spans="1:15">
      <c r="A337" s="42">
        <v>267286</v>
      </c>
      <c r="B337" s="42" t="s">
        <v>54</v>
      </c>
      <c r="C337" s="42" t="s">
        <v>222</v>
      </c>
      <c r="D337" s="42" t="s">
        <v>239</v>
      </c>
      <c r="E337" s="42" t="s">
        <v>253</v>
      </c>
      <c r="F337" s="42" t="s">
        <v>234</v>
      </c>
      <c r="G337" s="45">
        <v>139800</v>
      </c>
      <c r="H337" s="42">
        <v>600</v>
      </c>
      <c r="I337" s="45">
        <v>-77400</v>
      </c>
      <c r="J337" s="45">
        <v>-1400</v>
      </c>
      <c r="K337" s="45">
        <v>61600</v>
      </c>
      <c r="L337" s="45">
        <v>250000</v>
      </c>
      <c r="M337" s="42" t="s">
        <v>225</v>
      </c>
      <c r="N337" s="45">
        <v>250000</v>
      </c>
      <c r="O337" s="45">
        <v>311600</v>
      </c>
    </row>
    <row r="338" spans="1:15">
      <c r="A338" s="46">
        <v>267286</v>
      </c>
      <c r="B338" s="46" t="s">
        <v>54</v>
      </c>
      <c r="C338" s="46" t="s">
        <v>222</v>
      </c>
      <c r="D338" s="46" t="s">
        <v>239</v>
      </c>
      <c r="E338" s="46" t="s">
        <v>253</v>
      </c>
      <c r="F338" s="47">
        <v>43894</v>
      </c>
      <c r="G338" s="48">
        <v>61600</v>
      </c>
      <c r="H338" s="48">
        <v>119400</v>
      </c>
      <c r="I338" s="48">
        <v>-38200</v>
      </c>
      <c r="J338" s="48">
        <v>-1000</v>
      </c>
      <c r="K338" s="48">
        <v>141800</v>
      </c>
      <c r="L338" s="48">
        <v>250000</v>
      </c>
      <c r="M338" s="46" t="s">
        <v>225</v>
      </c>
      <c r="N338" s="48">
        <v>250000</v>
      </c>
      <c r="O338" s="48">
        <v>391800</v>
      </c>
    </row>
    <row r="339" spans="1:15">
      <c r="A339" s="42">
        <v>267286</v>
      </c>
      <c r="B339" s="42" t="s">
        <v>54</v>
      </c>
      <c r="C339" s="42" t="s">
        <v>222</v>
      </c>
      <c r="D339" s="42" t="s">
        <v>239</v>
      </c>
      <c r="E339" s="42" t="s">
        <v>253</v>
      </c>
      <c r="F339" s="43">
        <v>44108</v>
      </c>
      <c r="G339" s="45">
        <v>141800</v>
      </c>
      <c r="H339" s="45">
        <v>120000</v>
      </c>
      <c r="I339" s="45">
        <v>-74800</v>
      </c>
      <c r="J339" s="45">
        <v>2400</v>
      </c>
      <c r="K339" s="45">
        <v>189400</v>
      </c>
      <c r="L339" s="45">
        <v>250000</v>
      </c>
      <c r="M339" s="42" t="s">
        <v>225</v>
      </c>
      <c r="N339" s="45">
        <v>250000</v>
      </c>
      <c r="O339" s="45">
        <v>439400</v>
      </c>
    </row>
    <row r="340" spans="1:15">
      <c r="A340" s="46">
        <v>267286</v>
      </c>
      <c r="B340" s="46" t="s">
        <v>54</v>
      </c>
      <c r="C340" s="46" t="s">
        <v>222</v>
      </c>
      <c r="D340" s="46" t="s">
        <v>239</v>
      </c>
      <c r="E340" s="46" t="s">
        <v>253</v>
      </c>
      <c r="F340" s="46" t="s">
        <v>235</v>
      </c>
      <c r="G340" s="48">
        <v>189400</v>
      </c>
      <c r="H340" s="46" t="s">
        <v>225</v>
      </c>
      <c r="I340" s="48">
        <v>-57000</v>
      </c>
      <c r="J340" s="48">
        <v>16600</v>
      </c>
      <c r="K340" s="48">
        <v>149000</v>
      </c>
      <c r="L340" s="48">
        <v>250000</v>
      </c>
      <c r="M340" s="46" t="s">
        <v>225</v>
      </c>
      <c r="N340" s="48">
        <v>250000</v>
      </c>
      <c r="O340" s="48">
        <v>399000</v>
      </c>
    </row>
    <row r="341" spans="1:15">
      <c r="A341" s="46"/>
      <c r="B341" s="46"/>
      <c r="C341" s="46"/>
      <c r="D341" s="46"/>
      <c r="E341" s="46"/>
      <c r="F341" s="46"/>
      <c r="G341" s="48"/>
      <c r="H341" s="46"/>
      <c r="I341" s="48"/>
      <c r="J341" s="48"/>
      <c r="K341" s="48"/>
      <c r="L341" s="48"/>
      <c r="M341" s="46"/>
      <c r="N341" s="48"/>
      <c r="O341" s="172">
        <f>O325+O326+O327+O328+O329+O330+O331+O332+O333+O334+O335+O336+O337+O338+O339+O340</f>
        <v>6735000</v>
      </c>
    </row>
    <row r="342" spans="1:15">
      <c r="A342" s="42">
        <v>267287</v>
      </c>
      <c r="B342" s="42" t="s">
        <v>55</v>
      </c>
      <c r="C342" s="42" t="s">
        <v>222</v>
      </c>
      <c r="D342" s="42" t="s">
        <v>239</v>
      </c>
      <c r="E342" s="42" t="s">
        <v>253</v>
      </c>
      <c r="F342" s="43">
        <v>43891</v>
      </c>
      <c r="G342" s="45">
        <v>42400</v>
      </c>
      <c r="H342" s="42" t="s">
        <v>225</v>
      </c>
      <c r="I342" s="45">
        <v>-3400</v>
      </c>
      <c r="J342" s="45">
        <v>3400</v>
      </c>
      <c r="K342" s="45">
        <v>42400</v>
      </c>
      <c r="L342" s="45">
        <v>150000</v>
      </c>
      <c r="M342" s="42" t="s">
        <v>225</v>
      </c>
      <c r="N342" s="45">
        <v>150000</v>
      </c>
      <c r="O342" s="45">
        <v>192400</v>
      </c>
    </row>
    <row r="343" spans="1:15">
      <c r="A343" s="46">
        <v>267287</v>
      </c>
      <c r="B343" s="46" t="s">
        <v>55</v>
      </c>
      <c r="C343" s="46" t="s">
        <v>222</v>
      </c>
      <c r="D343" s="46" t="s">
        <v>239</v>
      </c>
      <c r="E343" s="46" t="s">
        <v>253</v>
      </c>
      <c r="F343" s="47">
        <v>44105</v>
      </c>
      <c r="G343" s="48">
        <v>42400</v>
      </c>
      <c r="H343" s="48">
        <v>60000</v>
      </c>
      <c r="I343" s="48">
        <v>-26400</v>
      </c>
      <c r="J343" s="46" t="s">
        <v>225</v>
      </c>
      <c r="K343" s="48">
        <v>76000</v>
      </c>
      <c r="L343" s="48">
        <v>150000</v>
      </c>
      <c r="M343" s="46" t="s">
        <v>225</v>
      </c>
      <c r="N343" s="48">
        <v>150000</v>
      </c>
      <c r="O343" s="48">
        <v>226000</v>
      </c>
    </row>
    <row r="344" spans="1:15">
      <c r="A344" s="42">
        <v>267287</v>
      </c>
      <c r="B344" s="42" t="s">
        <v>55</v>
      </c>
      <c r="C344" s="42" t="s">
        <v>222</v>
      </c>
      <c r="D344" s="42" t="s">
        <v>239</v>
      </c>
      <c r="E344" s="42" t="s">
        <v>253</v>
      </c>
      <c r="F344" s="42" t="s">
        <v>226</v>
      </c>
      <c r="G344" s="45">
        <v>76000</v>
      </c>
      <c r="H344" s="42" t="s">
        <v>225</v>
      </c>
      <c r="I344" s="45">
        <v>-25400</v>
      </c>
      <c r="J344" s="42" t="s">
        <v>225</v>
      </c>
      <c r="K344" s="45">
        <v>50600</v>
      </c>
      <c r="L344" s="45">
        <v>150000</v>
      </c>
      <c r="M344" s="42" t="s">
        <v>225</v>
      </c>
      <c r="N344" s="45">
        <v>150000</v>
      </c>
      <c r="O344" s="45">
        <v>200600</v>
      </c>
    </row>
    <row r="345" spans="1:15">
      <c r="A345" s="46">
        <v>267287</v>
      </c>
      <c r="B345" s="46" t="s">
        <v>55</v>
      </c>
      <c r="C345" s="46" t="s">
        <v>222</v>
      </c>
      <c r="D345" s="46" t="s">
        <v>239</v>
      </c>
      <c r="E345" s="46" t="s">
        <v>253</v>
      </c>
      <c r="F345" s="46" t="s">
        <v>227</v>
      </c>
      <c r="G345" s="48">
        <v>50600</v>
      </c>
      <c r="H345" s="48">
        <v>330000</v>
      </c>
      <c r="I345" s="48">
        <v>-22400</v>
      </c>
      <c r="J345" s="46">
        <v>600</v>
      </c>
      <c r="K345" s="48">
        <v>358800</v>
      </c>
      <c r="L345" s="48">
        <v>150000</v>
      </c>
      <c r="M345" s="46" t="s">
        <v>225</v>
      </c>
      <c r="N345" s="48">
        <v>150000</v>
      </c>
      <c r="O345" s="48">
        <v>508800</v>
      </c>
    </row>
    <row r="346" spans="1:15">
      <c r="A346" s="42">
        <v>267287</v>
      </c>
      <c r="B346" s="42" t="s">
        <v>55</v>
      </c>
      <c r="C346" s="42" t="s">
        <v>222</v>
      </c>
      <c r="D346" s="42" t="s">
        <v>239</v>
      </c>
      <c r="E346" s="42" t="s">
        <v>253</v>
      </c>
      <c r="F346" s="42" t="s">
        <v>228</v>
      </c>
      <c r="G346" s="45">
        <v>358800</v>
      </c>
      <c r="H346" s="42" t="s">
        <v>225</v>
      </c>
      <c r="I346" s="45">
        <v>-22400</v>
      </c>
      <c r="J346" s="45">
        <v>-150200</v>
      </c>
      <c r="K346" s="45">
        <v>186200</v>
      </c>
      <c r="L346" s="45">
        <v>150000</v>
      </c>
      <c r="M346" s="42" t="s">
        <v>225</v>
      </c>
      <c r="N346" s="45">
        <v>150000</v>
      </c>
      <c r="O346" s="45">
        <v>336200</v>
      </c>
    </row>
    <row r="347" spans="1:15">
      <c r="A347" s="46">
        <v>267287</v>
      </c>
      <c r="B347" s="46" t="s">
        <v>55</v>
      </c>
      <c r="C347" s="46" t="s">
        <v>222</v>
      </c>
      <c r="D347" s="46" t="s">
        <v>239</v>
      </c>
      <c r="E347" s="46" t="s">
        <v>253</v>
      </c>
      <c r="F347" s="47">
        <v>44014</v>
      </c>
      <c r="G347" s="48">
        <v>186200</v>
      </c>
      <c r="H347" s="46" t="s">
        <v>225</v>
      </c>
      <c r="I347" s="48">
        <v>-16400</v>
      </c>
      <c r="J347" s="46" t="s">
        <v>225</v>
      </c>
      <c r="K347" s="48">
        <v>169800</v>
      </c>
      <c r="L347" s="48">
        <v>150000</v>
      </c>
      <c r="M347" s="46" t="s">
        <v>225</v>
      </c>
      <c r="N347" s="48">
        <v>150000</v>
      </c>
      <c r="O347" s="48">
        <v>319800</v>
      </c>
    </row>
    <row r="348" spans="1:15">
      <c r="A348" s="42">
        <v>267287</v>
      </c>
      <c r="B348" s="42" t="s">
        <v>55</v>
      </c>
      <c r="C348" s="42" t="s">
        <v>222</v>
      </c>
      <c r="D348" s="42" t="s">
        <v>239</v>
      </c>
      <c r="E348" s="42" t="s">
        <v>253</v>
      </c>
      <c r="F348" s="42" t="s">
        <v>229</v>
      </c>
      <c r="G348" s="45">
        <v>169800</v>
      </c>
      <c r="H348" s="42" t="s">
        <v>225</v>
      </c>
      <c r="I348" s="45">
        <v>-26600</v>
      </c>
      <c r="J348" s="42" t="s">
        <v>225</v>
      </c>
      <c r="K348" s="45">
        <v>143200</v>
      </c>
      <c r="L348" s="45">
        <v>150000</v>
      </c>
      <c r="M348" s="42" t="s">
        <v>225</v>
      </c>
      <c r="N348" s="45">
        <v>150000</v>
      </c>
      <c r="O348" s="45">
        <v>293200</v>
      </c>
    </row>
    <row r="349" spans="1:15">
      <c r="A349" s="46">
        <v>267287</v>
      </c>
      <c r="B349" s="46" t="s">
        <v>55</v>
      </c>
      <c r="C349" s="46" t="s">
        <v>222</v>
      </c>
      <c r="D349" s="46" t="s">
        <v>239</v>
      </c>
      <c r="E349" s="46" t="s">
        <v>253</v>
      </c>
      <c r="F349" s="46" t="s">
        <v>230</v>
      </c>
      <c r="G349" s="48">
        <v>143200</v>
      </c>
      <c r="H349" s="46" t="s">
        <v>225</v>
      </c>
      <c r="I349" s="48">
        <v>-23400</v>
      </c>
      <c r="J349" s="46" t="s">
        <v>225</v>
      </c>
      <c r="K349" s="48">
        <v>119800</v>
      </c>
      <c r="L349" s="48">
        <v>150000</v>
      </c>
      <c r="M349" s="46" t="s">
        <v>225</v>
      </c>
      <c r="N349" s="48">
        <v>150000</v>
      </c>
      <c r="O349" s="48">
        <v>269800</v>
      </c>
    </row>
    <row r="350" spans="1:15">
      <c r="A350" s="42">
        <v>267287</v>
      </c>
      <c r="B350" s="42" t="s">
        <v>55</v>
      </c>
      <c r="C350" s="42" t="s">
        <v>222</v>
      </c>
      <c r="D350" s="42" t="s">
        <v>239</v>
      </c>
      <c r="E350" s="42" t="s">
        <v>253</v>
      </c>
      <c r="F350" s="42" t="s">
        <v>231</v>
      </c>
      <c r="G350" s="45">
        <v>119800</v>
      </c>
      <c r="H350" s="42" t="s">
        <v>225</v>
      </c>
      <c r="I350" s="45">
        <v>-17600</v>
      </c>
      <c r="J350" s="42" t="s">
        <v>225</v>
      </c>
      <c r="K350" s="45">
        <v>102200</v>
      </c>
      <c r="L350" s="45">
        <v>150000</v>
      </c>
      <c r="M350" s="42" t="s">
        <v>225</v>
      </c>
      <c r="N350" s="45">
        <v>150000</v>
      </c>
      <c r="O350" s="45">
        <v>252200</v>
      </c>
    </row>
    <row r="351" spans="1:15">
      <c r="A351" s="46">
        <v>267287</v>
      </c>
      <c r="B351" s="46" t="s">
        <v>55</v>
      </c>
      <c r="C351" s="46" t="s">
        <v>222</v>
      </c>
      <c r="D351" s="46" t="s">
        <v>239</v>
      </c>
      <c r="E351" s="46" t="s">
        <v>253</v>
      </c>
      <c r="F351" s="47">
        <v>43985</v>
      </c>
      <c r="G351" s="48">
        <v>102200</v>
      </c>
      <c r="H351" s="48">
        <v>80000</v>
      </c>
      <c r="I351" s="48">
        <v>-26400</v>
      </c>
      <c r="J351" s="48">
        <v>4000</v>
      </c>
      <c r="K351" s="48">
        <v>159800</v>
      </c>
      <c r="L351" s="48">
        <v>150000</v>
      </c>
      <c r="M351" s="46" t="s">
        <v>225</v>
      </c>
      <c r="N351" s="48">
        <v>150000</v>
      </c>
      <c r="O351" s="48">
        <v>309800</v>
      </c>
    </row>
    <row r="352" spans="1:15">
      <c r="A352" s="42">
        <v>267287</v>
      </c>
      <c r="B352" s="42" t="s">
        <v>55</v>
      </c>
      <c r="C352" s="42" t="s">
        <v>222</v>
      </c>
      <c r="D352" s="42" t="s">
        <v>239</v>
      </c>
      <c r="E352" s="42" t="s">
        <v>253</v>
      </c>
      <c r="F352" s="42" t="s">
        <v>232</v>
      </c>
      <c r="G352" s="45">
        <v>159800</v>
      </c>
      <c r="H352" s="42" t="s">
        <v>225</v>
      </c>
      <c r="I352" s="45">
        <v>-30200</v>
      </c>
      <c r="J352" s="45">
        <v>-1200</v>
      </c>
      <c r="K352" s="45">
        <v>128400</v>
      </c>
      <c r="L352" s="45">
        <v>150000</v>
      </c>
      <c r="M352" s="42" t="s">
        <v>225</v>
      </c>
      <c r="N352" s="45">
        <v>150000</v>
      </c>
      <c r="O352" s="45">
        <v>278400</v>
      </c>
    </row>
    <row r="353" spans="1:15">
      <c r="A353" s="46">
        <v>267287</v>
      </c>
      <c r="B353" s="46" t="s">
        <v>55</v>
      </c>
      <c r="C353" s="46" t="s">
        <v>222</v>
      </c>
      <c r="D353" s="46" t="s">
        <v>239</v>
      </c>
      <c r="E353" s="46" t="s">
        <v>253</v>
      </c>
      <c r="F353" s="46" t="s">
        <v>233</v>
      </c>
      <c r="G353" s="48">
        <v>128400</v>
      </c>
      <c r="H353" s="48">
        <v>80000</v>
      </c>
      <c r="I353" s="48">
        <v>-44000</v>
      </c>
      <c r="J353" s="46">
        <v>-600</v>
      </c>
      <c r="K353" s="48">
        <v>163800</v>
      </c>
      <c r="L353" s="48">
        <v>150000</v>
      </c>
      <c r="M353" s="46" t="s">
        <v>225</v>
      </c>
      <c r="N353" s="48">
        <v>150000</v>
      </c>
      <c r="O353" s="48">
        <v>313800</v>
      </c>
    </row>
    <row r="354" spans="1:15">
      <c r="A354" s="42">
        <v>267287</v>
      </c>
      <c r="B354" s="42" t="s">
        <v>55</v>
      </c>
      <c r="C354" s="42" t="s">
        <v>222</v>
      </c>
      <c r="D354" s="42" t="s">
        <v>239</v>
      </c>
      <c r="E354" s="42" t="s">
        <v>253</v>
      </c>
      <c r="F354" s="42" t="s">
        <v>234</v>
      </c>
      <c r="G354" s="45">
        <v>163800</v>
      </c>
      <c r="H354" s="42" t="s">
        <v>225</v>
      </c>
      <c r="I354" s="45">
        <v>-49400</v>
      </c>
      <c r="J354" s="42">
        <v>200</v>
      </c>
      <c r="K354" s="45">
        <v>114600</v>
      </c>
      <c r="L354" s="45">
        <v>150000</v>
      </c>
      <c r="M354" s="42" t="s">
        <v>225</v>
      </c>
      <c r="N354" s="45">
        <v>150000</v>
      </c>
      <c r="O354" s="45">
        <v>264600</v>
      </c>
    </row>
    <row r="355" spans="1:15">
      <c r="A355" s="46">
        <v>267287</v>
      </c>
      <c r="B355" s="46" t="s">
        <v>55</v>
      </c>
      <c r="C355" s="46" t="s">
        <v>222</v>
      </c>
      <c r="D355" s="46" t="s">
        <v>239</v>
      </c>
      <c r="E355" s="46" t="s">
        <v>253</v>
      </c>
      <c r="F355" s="47">
        <v>43894</v>
      </c>
      <c r="G355" s="48">
        <v>114600</v>
      </c>
      <c r="H355" s="46" t="s">
        <v>225</v>
      </c>
      <c r="I355" s="48">
        <v>-34000</v>
      </c>
      <c r="J355" s="46">
        <v>200</v>
      </c>
      <c r="K355" s="48">
        <v>80800</v>
      </c>
      <c r="L355" s="48">
        <v>150000</v>
      </c>
      <c r="M355" s="46" t="s">
        <v>225</v>
      </c>
      <c r="N355" s="48">
        <v>150000</v>
      </c>
      <c r="O355" s="48">
        <v>230800</v>
      </c>
    </row>
    <row r="356" spans="1:15">
      <c r="A356" s="42">
        <v>267287</v>
      </c>
      <c r="B356" s="42" t="s">
        <v>55</v>
      </c>
      <c r="C356" s="42" t="s">
        <v>222</v>
      </c>
      <c r="D356" s="42" t="s">
        <v>239</v>
      </c>
      <c r="E356" s="42" t="s">
        <v>253</v>
      </c>
      <c r="F356" s="43">
        <v>44108</v>
      </c>
      <c r="G356" s="45">
        <v>80800</v>
      </c>
      <c r="H356" s="45">
        <v>80000</v>
      </c>
      <c r="I356" s="45">
        <v>-61800</v>
      </c>
      <c r="J356" s="45">
        <v>-1600</v>
      </c>
      <c r="K356" s="45">
        <v>97400</v>
      </c>
      <c r="L356" s="45">
        <v>150000</v>
      </c>
      <c r="M356" s="42" t="s">
        <v>225</v>
      </c>
      <c r="N356" s="45">
        <v>150000</v>
      </c>
      <c r="O356" s="45">
        <v>247400</v>
      </c>
    </row>
    <row r="357" spans="1:15">
      <c r="A357" s="46">
        <v>267287</v>
      </c>
      <c r="B357" s="46" t="s">
        <v>55</v>
      </c>
      <c r="C357" s="46" t="s">
        <v>222</v>
      </c>
      <c r="D357" s="46" t="s">
        <v>239</v>
      </c>
      <c r="E357" s="46" t="s">
        <v>253</v>
      </c>
      <c r="F357" s="46" t="s">
        <v>235</v>
      </c>
      <c r="G357" s="48">
        <v>97400</v>
      </c>
      <c r="H357" s="48">
        <v>80000</v>
      </c>
      <c r="I357" s="48">
        <v>-35600</v>
      </c>
      <c r="J357" s="48">
        <v>13400</v>
      </c>
      <c r="K357" s="48">
        <v>155200</v>
      </c>
      <c r="L357" s="48">
        <v>150000</v>
      </c>
      <c r="M357" s="46" t="s">
        <v>225</v>
      </c>
      <c r="N357" s="48">
        <v>150000</v>
      </c>
      <c r="O357" s="48">
        <v>305200</v>
      </c>
    </row>
    <row r="358" spans="1:15">
      <c r="A358" s="46"/>
      <c r="B358" s="46"/>
      <c r="C358" s="46"/>
      <c r="D358" s="46"/>
      <c r="E358" s="46"/>
      <c r="F358" s="46"/>
      <c r="G358" s="48"/>
      <c r="H358" s="48"/>
      <c r="I358" s="48"/>
      <c r="J358" s="48"/>
      <c r="K358" s="48"/>
      <c r="L358" s="48"/>
      <c r="M358" s="46"/>
      <c r="N358" s="48"/>
      <c r="O358" s="172">
        <f>O342+O343+O344+O345+O346+O347+O348+O349+O350+O351+O352+O353+O354+O355+O356+O357</f>
        <v>4549000</v>
      </c>
    </row>
    <row r="359" spans="1:15">
      <c r="A359" s="42">
        <v>280030</v>
      </c>
      <c r="B359" s="42" t="s">
        <v>57</v>
      </c>
      <c r="C359" s="42" t="s">
        <v>244</v>
      </c>
      <c r="D359" s="42" t="s">
        <v>254</v>
      </c>
      <c r="E359" s="42" t="s">
        <v>121</v>
      </c>
      <c r="F359" s="43">
        <v>43891</v>
      </c>
      <c r="G359" s="45">
        <v>1450</v>
      </c>
      <c r="H359" s="42" t="s">
        <v>225</v>
      </c>
      <c r="I359" s="42">
        <v>-550</v>
      </c>
      <c r="J359" s="42">
        <v>550</v>
      </c>
      <c r="K359" s="45">
        <v>1450</v>
      </c>
      <c r="L359" s="42" t="s">
        <v>225</v>
      </c>
      <c r="M359" s="42" t="s">
        <v>225</v>
      </c>
      <c r="N359" s="42" t="s">
        <v>225</v>
      </c>
      <c r="O359" s="45">
        <v>1450</v>
      </c>
    </row>
    <row r="360" spans="1:15">
      <c r="A360" s="46">
        <v>280030</v>
      </c>
      <c r="B360" s="46" t="s">
        <v>57</v>
      </c>
      <c r="C360" s="46" t="s">
        <v>244</v>
      </c>
      <c r="D360" s="46" t="s">
        <v>254</v>
      </c>
      <c r="E360" s="46" t="s">
        <v>121</v>
      </c>
      <c r="F360" s="47">
        <v>44105</v>
      </c>
      <c r="G360" s="48">
        <v>1450</v>
      </c>
      <c r="H360" s="46" t="s">
        <v>225</v>
      </c>
      <c r="I360" s="46">
        <v>-700</v>
      </c>
      <c r="J360" s="46" t="s">
        <v>225</v>
      </c>
      <c r="K360" s="46">
        <v>750</v>
      </c>
      <c r="L360" s="46" t="s">
        <v>225</v>
      </c>
      <c r="M360" s="46" t="s">
        <v>225</v>
      </c>
      <c r="N360" s="46" t="s">
        <v>225</v>
      </c>
      <c r="O360" s="46">
        <v>750</v>
      </c>
    </row>
    <row r="361" spans="1:15">
      <c r="A361" s="42">
        <v>280030</v>
      </c>
      <c r="B361" s="42" t="s">
        <v>57</v>
      </c>
      <c r="C361" s="42" t="s">
        <v>244</v>
      </c>
      <c r="D361" s="42" t="s">
        <v>254</v>
      </c>
      <c r="E361" s="42" t="s">
        <v>121</v>
      </c>
      <c r="F361" s="42" t="s">
        <v>226</v>
      </c>
      <c r="G361" s="42">
        <v>750</v>
      </c>
      <c r="H361" s="42">
        <v>600</v>
      </c>
      <c r="I361" s="42">
        <v>-300</v>
      </c>
      <c r="J361" s="42" t="s">
        <v>225</v>
      </c>
      <c r="K361" s="45">
        <v>1050</v>
      </c>
      <c r="L361" s="42" t="s">
        <v>225</v>
      </c>
      <c r="M361" s="42" t="s">
        <v>225</v>
      </c>
      <c r="N361" s="42" t="s">
        <v>225</v>
      </c>
      <c r="O361" s="45">
        <v>1050</v>
      </c>
    </row>
    <row r="362" spans="1:15">
      <c r="A362" s="46">
        <v>280030</v>
      </c>
      <c r="B362" s="46" t="s">
        <v>57</v>
      </c>
      <c r="C362" s="46" t="s">
        <v>244</v>
      </c>
      <c r="D362" s="46" t="s">
        <v>254</v>
      </c>
      <c r="E362" s="46" t="s">
        <v>121</v>
      </c>
      <c r="F362" s="46" t="s">
        <v>227</v>
      </c>
      <c r="G362" s="48">
        <v>1050</v>
      </c>
      <c r="H362" s="46" t="s">
        <v>225</v>
      </c>
      <c r="I362" s="46">
        <v>-850</v>
      </c>
      <c r="J362" s="46" t="s">
        <v>225</v>
      </c>
      <c r="K362" s="46">
        <v>200</v>
      </c>
      <c r="L362" s="46" t="s">
        <v>225</v>
      </c>
      <c r="M362" s="46" t="s">
        <v>225</v>
      </c>
      <c r="N362" s="46" t="s">
        <v>225</v>
      </c>
      <c r="O362" s="46">
        <v>200</v>
      </c>
    </row>
    <row r="363" spans="1:15">
      <c r="A363" s="42">
        <v>280030</v>
      </c>
      <c r="B363" s="42" t="s">
        <v>57</v>
      </c>
      <c r="C363" s="42" t="s">
        <v>244</v>
      </c>
      <c r="D363" s="42" t="s">
        <v>254</v>
      </c>
      <c r="E363" s="42" t="s">
        <v>121</v>
      </c>
      <c r="F363" s="42" t="s">
        <v>228</v>
      </c>
      <c r="G363" s="42">
        <v>200</v>
      </c>
      <c r="H363" s="42" t="s">
        <v>225</v>
      </c>
      <c r="I363" s="42">
        <v>-200</v>
      </c>
      <c r="J363" s="42" t="s">
        <v>225</v>
      </c>
      <c r="K363" s="42" t="s">
        <v>225</v>
      </c>
      <c r="L363" s="42" t="s">
        <v>225</v>
      </c>
      <c r="M363" s="42" t="s">
        <v>225</v>
      </c>
      <c r="N363" s="42" t="s">
        <v>225</v>
      </c>
      <c r="O363" s="42" t="s">
        <v>225</v>
      </c>
    </row>
    <row r="364" spans="1:15">
      <c r="A364" s="46">
        <v>280030</v>
      </c>
      <c r="B364" s="46" t="s">
        <v>57</v>
      </c>
      <c r="C364" s="46" t="s">
        <v>244</v>
      </c>
      <c r="D364" s="46" t="s">
        <v>254</v>
      </c>
      <c r="E364" s="46" t="s">
        <v>121</v>
      </c>
      <c r="F364" s="47">
        <v>44014</v>
      </c>
      <c r="G364" s="46" t="s">
        <v>225</v>
      </c>
      <c r="H364" s="48">
        <v>3400</v>
      </c>
      <c r="I364" s="48">
        <v>-1400</v>
      </c>
      <c r="J364" s="46">
        <v>250</v>
      </c>
      <c r="K364" s="48">
        <v>2250</v>
      </c>
      <c r="L364" s="46" t="s">
        <v>225</v>
      </c>
      <c r="M364" s="46" t="s">
        <v>225</v>
      </c>
      <c r="N364" s="46" t="s">
        <v>225</v>
      </c>
      <c r="O364" s="48">
        <v>2250</v>
      </c>
    </row>
    <row r="365" spans="1:15">
      <c r="A365" s="42">
        <v>280030</v>
      </c>
      <c r="B365" s="42" t="s">
        <v>57</v>
      </c>
      <c r="C365" s="42" t="s">
        <v>244</v>
      </c>
      <c r="D365" s="42" t="s">
        <v>254</v>
      </c>
      <c r="E365" s="42" t="s">
        <v>121</v>
      </c>
      <c r="F365" s="42" t="s">
        <v>229</v>
      </c>
      <c r="G365" s="45">
        <v>2250</v>
      </c>
      <c r="H365" s="42" t="s">
        <v>225</v>
      </c>
      <c r="I365" s="45">
        <v>-1150</v>
      </c>
      <c r="J365" s="42">
        <v>400</v>
      </c>
      <c r="K365" s="45">
        <v>1500</v>
      </c>
      <c r="L365" s="42" t="s">
        <v>225</v>
      </c>
      <c r="M365" s="42" t="s">
        <v>225</v>
      </c>
      <c r="N365" s="42" t="s">
        <v>225</v>
      </c>
      <c r="O365" s="45">
        <v>1500</v>
      </c>
    </row>
    <row r="366" spans="1:15">
      <c r="A366" s="46">
        <v>280030</v>
      </c>
      <c r="B366" s="46" t="s">
        <v>57</v>
      </c>
      <c r="C366" s="46" t="s">
        <v>244</v>
      </c>
      <c r="D366" s="46" t="s">
        <v>254</v>
      </c>
      <c r="E366" s="46" t="s">
        <v>121</v>
      </c>
      <c r="F366" s="46" t="s">
        <v>230</v>
      </c>
      <c r="G366" s="48">
        <v>1500</v>
      </c>
      <c r="H366" s="46" t="s">
        <v>225</v>
      </c>
      <c r="I366" s="46">
        <v>-600</v>
      </c>
      <c r="J366" s="46" t="s">
        <v>225</v>
      </c>
      <c r="K366" s="46">
        <v>900</v>
      </c>
      <c r="L366" s="46" t="s">
        <v>225</v>
      </c>
      <c r="M366" s="46" t="s">
        <v>225</v>
      </c>
      <c r="N366" s="46" t="s">
        <v>225</v>
      </c>
      <c r="O366" s="46">
        <v>900</v>
      </c>
    </row>
    <row r="367" spans="1:15">
      <c r="A367" s="42">
        <v>280030</v>
      </c>
      <c r="B367" s="42" t="s">
        <v>57</v>
      </c>
      <c r="C367" s="42" t="s">
        <v>244</v>
      </c>
      <c r="D367" s="42" t="s">
        <v>254</v>
      </c>
      <c r="E367" s="42" t="s">
        <v>121</v>
      </c>
      <c r="F367" s="42" t="s">
        <v>231</v>
      </c>
      <c r="G367" s="42">
        <v>900</v>
      </c>
      <c r="H367" s="45">
        <v>2000</v>
      </c>
      <c r="I367" s="42">
        <v>-700</v>
      </c>
      <c r="J367" s="42">
        <v>450</v>
      </c>
      <c r="K367" s="45">
        <v>2650</v>
      </c>
      <c r="L367" s="42" t="s">
        <v>225</v>
      </c>
      <c r="M367" s="42" t="s">
        <v>225</v>
      </c>
      <c r="N367" s="42" t="s">
        <v>225</v>
      </c>
      <c r="O367" s="45">
        <v>2650</v>
      </c>
    </row>
    <row r="368" spans="1:15">
      <c r="A368" s="46">
        <v>280030</v>
      </c>
      <c r="B368" s="46" t="s">
        <v>57</v>
      </c>
      <c r="C368" s="46" t="s">
        <v>244</v>
      </c>
      <c r="D368" s="46" t="s">
        <v>254</v>
      </c>
      <c r="E368" s="46" t="s">
        <v>121</v>
      </c>
      <c r="F368" s="47">
        <v>43985</v>
      </c>
      <c r="G368" s="48">
        <v>2650</v>
      </c>
      <c r="H368" s="46" t="s">
        <v>225</v>
      </c>
      <c r="I368" s="46">
        <v>-500</v>
      </c>
      <c r="J368" s="46">
        <v>-450</v>
      </c>
      <c r="K368" s="48">
        <v>1700</v>
      </c>
      <c r="L368" s="46" t="s">
        <v>225</v>
      </c>
      <c r="M368" s="46" t="s">
        <v>225</v>
      </c>
      <c r="N368" s="46" t="s">
        <v>225</v>
      </c>
      <c r="O368" s="48">
        <v>1700</v>
      </c>
    </row>
    <row r="369" spans="1:15">
      <c r="A369" s="42">
        <v>280030</v>
      </c>
      <c r="B369" s="42" t="s">
        <v>57</v>
      </c>
      <c r="C369" s="42" t="s">
        <v>244</v>
      </c>
      <c r="D369" s="42" t="s">
        <v>254</v>
      </c>
      <c r="E369" s="42" t="s">
        <v>121</v>
      </c>
      <c r="F369" s="42" t="s">
        <v>232</v>
      </c>
      <c r="G369" s="45">
        <v>1700</v>
      </c>
      <c r="H369" s="45">
        <v>3000</v>
      </c>
      <c r="I369" s="45">
        <v>-1100</v>
      </c>
      <c r="J369" s="42" t="s">
        <v>225</v>
      </c>
      <c r="K369" s="45">
        <v>3600</v>
      </c>
      <c r="L369" s="42" t="s">
        <v>225</v>
      </c>
      <c r="M369" s="42" t="s">
        <v>225</v>
      </c>
      <c r="N369" s="42" t="s">
        <v>225</v>
      </c>
      <c r="O369" s="45">
        <v>3600</v>
      </c>
    </row>
    <row r="370" spans="1:15">
      <c r="A370" s="46">
        <v>280030</v>
      </c>
      <c r="B370" s="46" t="s">
        <v>57</v>
      </c>
      <c r="C370" s="46" t="s">
        <v>244</v>
      </c>
      <c r="D370" s="46" t="s">
        <v>254</v>
      </c>
      <c r="E370" s="46" t="s">
        <v>121</v>
      </c>
      <c r="F370" s="46" t="s">
        <v>233</v>
      </c>
      <c r="G370" s="48">
        <v>3600</v>
      </c>
      <c r="H370" s="48">
        <v>3000</v>
      </c>
      <c r="I370" s="48">
        <v>-1050</v>
      </c>
      <c r="J370" s="46">
        <v>100</v>
      </c>
      <c r="K370" s="48">
        <v>5650</v>
      </c>
      <c r="L370" s="46" t="s">
        <v>225</v>
      </c>
      <c r="M370" s="46" t="s">
        <v>225</v>
      </c>
      <c r="N370" s="46" t="s">
        <v>225</v>
      </c>
      <c r="O370" s="48">
        <v>5650</v>
      </c>
    </row>
    <row r="371" spans="1:15">
      <c r="A371" s="42">
        <v>280030</v>
      </c>
      <c r="B371" s="42" t="s">
        <v>57</v>
      </c>
      <c r="C371" s="42" t="s">
        <v>244</v>
      </c>
      <c r="D371" s="42" t="s">
        <v>254</v>
      </c>
      <c r="E371" s="42" t="s">
        <v>121</v>
      </c>
      <c r="F371" s="42" t="s">
        <v>234</v>
      </c>
      <c r="G371" s="45">
        <v>5650</v>
      </c>
      <c r="H371" s="45">
        <v>1000</v>
      </c>
      <c r="I371" s="42">
        <v>-500</v>
      </c>
      <c r="J371" s="42">
        <v>-100</v>
      </c>
      <c r="K371" s="45">
        <v>6050</v>
      </c>
      <c r="L371" s="42" t="s">
        <v>225</v>
      </c>
      <c r="M371" s="42" t="s">
        <v>225</v>
      </c>
      <c r="N371" s="42" t="s">
        <v>225</v>
      </c>
      <c r="O371" s="45">
        <v>6050</v>
      </c>
    </row>
    <row r="372" spans="1:15">
      <c r="A372" s="46">
        <v>280030</v>
      </c>
      <c r="B372" s="46" t="s">
        <v>57</v>
      </c>
      <c r="C372" s="46" t="s">
        <v>244</v>
      </c>
      <c r="D372" s="46" t="s">
        <v>254</v>
      </c>
      <c r="E372" s="46" t="s">
        <v>121</v>
      </c>
      <c r="F372" s="47">
        <v>43894</v>
      </c>
      <c r="G372" s="48">
        <v>6050</v>
      </c>
      <c r="H372" s="46" t="s">
        <v>225</v>
      </c>
      <c r="I372" s="48">
        <v>-1000</v>
      </c>
      <c r="J372" s="46" t="s">
        <v>225</v>
      </c>
      <c r="K372" s="48">
        <v>5050</v>
      </c>
      <c r="L372" s="46" t="s">
        <v>225</v>
      </c>
      <c r="M372" s="46" t="s">
        <v>225</v>
      </c>
      <c r="N372" s="46" t="s">
        <v>225</v>
      </c>
      <c r="O372" s="48">
        <v>5050</v>
      </c>
    </row>
    <row r="373" spans="1:15">
      <c r="A373" s="42">
        <v>280030</v>
      </c>
      <c r="B373" s="42" t="s">
        <v>57</v>
      </c>
      <c r="C373" s="42" t="s">
        <v>244</v>
      </c>
      <c r="D373" s="42" t="s">
        <v>254</v>
      </c>
      <c r="E373" s="42" t="s">
        <v>121</v>
      </c>
      <c r="F373" s="43">
        <v>44108</v>
      </c>
      <c r="G373" s="45">
        <v>5050</v>
      </c>
      <c r="H373" s="42" t="s">
        <v>225</v>
      </c>
      <c r="I373" s="42">
        <v>-300</v>
      </c>
      <c r="J373" s="42" t="s">
        <v>225</v>
      </c>
      <c r="K373" s="45">
        <v>4750</v>
      </c>
      <c r="L373" s="42" t="s">
        <v>225</v>
      </c>
      <c r="M373" s="42" t="s">
        <v>225</v>
      </c>
      <c r="N373" s="42" t="s">
        <v>225</v>
      </c>
      <c r="O373" s="45">
        <v>4750</v>
      </c>
    </row>
    <row r="374" spans="1:15">
      <c r="A374" s="46">
        <v>280030</v>
      </c>
      <c r="B374" s="46" t="s">
        <v>57</v>
      </c>
      <c r="C374" s="46" t="s">
        <v>244</v>
      </c>
      <c r="D374" s="46" t="s">
        <v>254</v>
      </c>
      <c r="E374" s="46" t="s">
        <v>121</v>
      </c>
      <c r="F374" s="46" t="s">
        <v>235</v>
      </c>
      <c r="G374" s="48">
        <v>4750</v>
      </c>
      <c r="H374" s="46" t="s">
        <v>225</v>
      </c>
      <c r="I374" s="46">
        <v>-750</v>
      </c>
      <c r="J374" s="46">
        <v>400</v>
      </c>
      <c r="K374" s="48">
        <v>4400</v>
      </c>
      <c r="L374" s="46" t="s">
        <v>225</v>
      </c>
      <c r="M374" s="46" t="s">
        <v>225</v>
      </c>
      <c r="N374" s="46" t="s">
        <v>225</v>
      </c>
      <c r="O374" s="48">
        <v>4400</v>
      </c>
    </row>
    <row r="375" spans="1:15">
      <c r="A375" s="46"/>
      <c r="B375" s="46"/>
      <c r="C375" s="46"/>
      <c r="D375" s="46"/>
      <c r="E375" s="46"/>
      <c r="F375" s="46"/>
      <c r="G375" s="48"/>
      <c r="H375" s="46"/>
      <c r="I375" s="46"/>
      <c r="J375" s="46"/>
      <c r="K375" s="48"/>
      <c r="L375" s="46"/>
      <c r="M375" s="46"/>
      <c r="N375" s="46"/>
      <c r="O375" s="172">
        <f>O359+O360+O361+O362+O364+O365+O366+O367+O368+O369+O370+O371+O372+O373+O374</f>
        <v>41950</v>
      </c>
    </row>
    <row r="376" spans="1:15">
      <c r="A376" s="42">
        <v>285997</v>
      </c>
      <c r="B376" s="42" t="s">
        <v>62</v>
      </c>
      <c r="C376" s="42" t="s">
        <v>244</v>
      </c>
      <c r="D376" s="42" t="s">
        <v>245</v>
      </c>
      <c r="E376" s="42" t="s">
        <v>121</v>
      </c>
      <c r="F376" s="43">
        <v>43891</v>
      </c>
      <c r="G376" s="45">
        <v>18350</v>
      </c>
      <c r="H376" s="42" t="s">
        <v>225</v>
      </c>
      <c r="I376" s="45">
        <v>-7800</v>
      </c>
      <c r="J376" s="45">
        <v>7800</v>
      </c>
      <c r="K376" s="45">
        <v>18350</v>
      </c>
      <c r="L376" s="42" t="s">
        <v>225</v>
      </c>
      <c r="M376" s="42" t="s">
        <v>225</v>
      </c>
      <c r="N376" s="42" t="s">
        <v>225</v>
      </c>
      <c r="O376" s="45">
        <v>18350</v>
      </c>
    </row>
    <row r="377" spans="1:15">
      <c r="A377" s="46">
        <v>285997</v>
      </c>
      <c r="B377" s="46" t="s">
        <v>62</v>
      </c>
      <c r="C377" s="46" t="s">
        <v>244</v>
      </c>
      <c r="D377" s="46" t="s">
        <v>245</v>
      </c>
      <c r="E377" s="46" t="s">
        <v>121</v>
      </c>
      <c r="F377" s="47">
        <v>44105</v>
      </c>
      <c r="G377" s="48">
        <v>18350</v>
      </c>
      <c r="H377" s="48">
        <v>24000</v>
      </c>
      <c r="I377" s="48">
        <v>-13750</v>
      </c>
      <c r="J377" s="46" t="s">
        <v>225</v>
      </c>
      <c r="K377" s="48">
        <v>28600</v>
      </c>
      <c r="L377" s="46" t="s">
        <v>225</v>
      </c>
      <c r="M377" s="46" t="s">
        <v>225</v>
      </c>
      <c r="N377" s="46" t="s">
        <v>225</v>
      </c>
      <c r="O377" s="48">
        <v>28600</v>
      </c>
    </row>
    <row r="378" spans="1:15">
      <c r="A378" s="42">
        <v>285997</v>
      </c>
      <c r="B378" s="42" t="s">
        <v>62</v>
      </c>
      <c r="C378" s="42" t="s">
        <v>244</v>
      </c>
      <c r="D378" s="42" t="s">
        <v>245</v>
      </c>
      <c r="E378" s="42" t="s">
        <v>121</v>
      </c>
      <c r="F378" s="42" t="s">
        <v>226</v>
      </c>
      <c r="G378" s="45">
        <v>28600</v>
      </c>
      <c r="H378" s="45">
        <v>24000</v>
      </c>
      <c r="I378" s="45">
        <v>-21350</v>
      </c>
      <c r="J378" s="42" t="s">
        <v>225</v>
      </c>
      <c r="K378" s="45">
        <v>31250</v>
      </c>
      <c r="L378" s="42" t="s">
        <v>225</v>
      </c>
      <c r="M378" s="42" t="s">
        <v>225</v>
      </c>
      <c r="N378" s="42" t="s">
        <v>225</v>
      </c>
      <c r="O378" s="45">
        <v>31250</v>
      </c>
    </row>
    <row r="379" spans="1:15">
      <c r="A379" s="46">
        <v>285997</v>
      </c>
      <c r="B379" s="46" t="s">
        <v>62</v>
      </c>
      <c r="C379" s="46" t="s">
        <v>244</v>
      </c>
      <c r="D379" s="46" t="s">
        <v>245</v>
      </c>
      <c r="E379" s="46" t="s">
        <v>121</v>
      </c>
      <c r="F379" s="46" t="s">
        <v>227</v>
      </c>
      <c r="G379" s="48">
        <v>31250</v>
      </c>
      <c r="H379" s="48">
        <v>24000</v>
      </c>
      <c r="I379" s="48">
        <v>-23250</v>
      </c>
      <c r="J379" s="46">
        <v>600</v>
      </c>
      <c r="K379" s="48">
        <v>32600</v>
      </c>
      <c r="L379" s="46" t="s">
        <v>225</v>
      </c>
      <c r="M379" s="46" t="s">
        <v>225</v>
      </c>
      <c r="N379" s="46" t="s">
        <v>225</v>
      </c>
      <c r="O379" s="48">
        <v>32600</v>
      </c>
    </row>
    <row r="380" spans="1:15">
      <c r="A380" s="42">
        <v>285997</v>
      </c>
      <c r="B380" s="42" t="s">
        <v>62</v>
      </c>
      <c r="C380" s="42" t="s">
        <v>244</v>
      </c>
      <c r="D380" s="42" t="s">
        <v>245</v>
      </c>
      <c r="E380" s="42" t="s">
        <v>121</v>
      </c>
      <c r="F380" s="42" t="s">
        <v>228</v>
      </c>
      <c r="G380" s="45">
        <v>32600</v>
      </c>
      <c r="H380" s="45">
        <v>24000</v>
      </c>
      <c r="I380" s="45">
        <v>-22100</v>
      </c>
      <c r="J380" s="42">
        <v>-600</v>
      </c>
      <c r="K380" s="45">
        <v>33900</v>
      </c>
      <c r="L380" s="42" t="s">
        <v>225</v>
      </c>
      <c r="M380" s="42" t="s">
        <v>225</v>
      </c>
      <c r="N380" s="42" t="s">
        <v>225</v>
      </c>
      <c r="O380" s="45">
        <v>33900</v>
      </c>
    </row>
    <row r="381" spans="1:15">
      <c r="A381" s="46">
        <v>285997</v>
      </c>
      <c r="B381" s="46" t="s">
        <v>62</v>
      </c>
      <c r="C381" s="46" t="s">
        <v>244</v>
      </c>
      <c r="D381" s="46" t="s">
        <v>245</v>
      </c>
      <c r="E381" s="46" t="s">
        <v>121</v>
      </c>
      <c r="F381" s="47">
        <v>44014</v>
      </c>
      <c r="G381" s="48">
        <v>33900</v>
      </c>
      <c r="H381" s="46" t="s">
        <v>225</v>
      </c>
      <c r="I381" s="48">
        <v>-19800</v>
      </c>
      <c r="J381" s="46" t="s">
        <v>225</v>
      </c>
      <c r="K381" s="48">
        <v>14100</v>
      </c>
      <c r="L381" s="46" t="s">
        <v>225</v>
      </c>
      <c r="M381" s="46" t="s">
        <v>225</v>
      </c>
      <c r="N381" s="46" t="s">
        <v>225</v>
      </c>
      <c r="O381" s="48">
        <v>14100</v>
      </c>
    </row>
    <row r="382" spans="1:15">
      <c r="A382" s="42">
        <v>285997</v>
      </c>
      <c r="B382" s="42" t="s">
        <v>62</v>
      </c>
      <c r="C382" s="42" t="s">
        <v>244</v>
      </c>
      <c r="D382" s="42" t="s">
        <v>245</v>
      </c>
      <c r="E382" s="42" t="s">
        <v>121</v>
      </c>
      <c r="F382" s="42" t="s">
        <v>229</v>
      </c>
      <c r="G382" s="45">
        <v>14100</v>
      </c>
      <c r="H382" s="45">
        <v>48000</v>
      </c>
      <c r="I382" s="45">
        <v>-22600</v>
      </c>
      <c r="J382" s="42" t="s">
        <v>225</v>
      </c>
      <c r="K382" s="45">
        <v>39500</v>
      </c>
      <c r="L382" s="42" t="s">
        <v>225</v>
      </c>
      <c r="M382" s="42" t="s">
        <v>225</v>
      </c>
      <c r="N382" s="42" t="s">
        <v>225</v>
      </c>
      <c r="O382" s="45">
        <v>39500</v>
      </c>
    </row>
    <row r="383" spans="1:15">
      <c r="A383" s="46">
        <v>285997</v>
      </c>
      <c r="B383" s="46" t="s">
        <v>62</v>
      </c>
      <c r="C383" s="46" t="s">
        <v>244</v>
      </c>
      <c r="D383" s="46" t="s">
        <v>245</v>
      </c>
      <c r="E383" s="46" t="s">
        <v>121</v>
      </c>
      <c r="F383" s="46" t="s">
        <v>230</v>
      </c>
      <c r="G383" s="48">
        <v>39500</v>
      </c>
      <c r="H383" s="48">
        <v>24000</v>
      </c>
      <c r="I383" s="48">
        <v>-23800</v>
      </c>
      <c r="J383" s="46" t="s">
        <v>225</v>
      </c>
      <c r="K383" s="48">
        <v>39700</v>
      </c>
      <c r="L383" s="46" t="s">
        <v>225</v>
      </c>
      <c r="M383" s="46" t="s">
        <v>225</v>
      </c>
      <c r="N383" s="46" t="s">
        <v>225</v>
      </c>
      <c r="O383" s="48">
        <v>39700</v>
      </c>
    </row>
    <row r="384" spans="1:15">
      <c r="A384" s="42">
        <v>285997</v>
      </c>
      <c r="B384" s="42" t="s">
        <v>62</v>
      </c>
      <c r="C384" s="42" t="s">
        <v>244</v>
      </c>
      <c r="D384" s="42" t="s">
        <v>245</v>
      </c>
      <c r="E384" s="42" t="s">
        <v>121</v>
      </c>
      <c r="F384" s="42" t="s">
        <v>231</v>
      </c>
      <c r="G384" s="45">
        <v>39700</v>
      </c>
      <c r="H384" s="45">
        <v>24000</v>
      </c>
      <c r="I384" s="45">
        <v>-23550</v>
      </c>
      <c r="J384" s="42" t="s">
        <v>225</v>
      </c>
      <c r="K384" s="45">
        <v>40150</v>
      </c>
      <c r="L384" s="42" t="s">
        <v>225</v>
      </c>
      <c r="M384" s="42" t="s">
        <v>225</v>
      </c>
      <c r="N384" s="42" t="s">
        <v>225</v>
      </c>
      <c r="O384" s="45">
        <v>40150</v>
      </c>
    </row>
    <row r="385" spans="1:15">
      <c r="A385" s="46">
        <v>285997</v>
      </c>
      <c r="B385" s="46" t="s">
        <v>62</v>
      </c>
      <c r="C385" s="46" t="s">
        <v>244</v>
      </c>
      <c r="D385" s="46" t="s">
        <v>245</v>
      </c>
      <c r="E385" s="46" t="s">
        <v>121</v>
      </c>
      <c r="F385" s="47">
        <v>43985</v>
      </c>
      <c r="G385" s="48">
        <v>40150</v>
      </c>
      <c r="H385" s="48">
        <v>24000</v>
      </c>
      <c r="I385" s="48">
        <v>-29050</v>
      </c>
      <c r="J385" s="48">
        <v>1200</v>
      </c>
      <c r="K385" s="48">
        <v>36300</v>
      </c>
      <c r="L385" s="46" t="s">
        <v>225</v>
      </c>
      <c r="M385" s="46" t="s">
        <v>225</v>
      </c>
      <c r="N385" s="46" t="s">
        <v>225</v>
      </c>
      <c r="O385" s="48">
        <v>36300</v>
      </c>
    </row>
    <row r="386" spans="1:15">
      <c r="A386" s="42">
        <v>285997</v>
      </c>
      <c r="B386" s="42" t="s">
        <v>62</v>
      </c>
      <c r="C386" s="42" t="s">
        <v>244</v>
      </c>
      <c r="D386" s="42" t="s">
        <v>245</v>
      </c>
      <c r="E386" s="42" t="s">
        <v>121</v>
      </c>
      <c r="F386" s="42" t="s">
        <v>232</v>
      </c>
      <c r="G386" s="45">
        <v>36300</v>
      </c>
      <c r="H386" s="45">
        <v>48000</v>
      </c>
      <c r="I386" s="45">
        <v>-37200</v>
      </c>
      <c r="J386" s="42" t="s">
        <v>225</v>
      </c>
      <c r="K386" s="45">
        <v>47100</v>
      </c>
      <c r="L386" s="42" t="s">
        <v>225</v>
      </c>
      <c r="M386" s="42" t="s">
        <v>225</v>
      </c>
      <c r="N386" s="42" t="s">
        <v>225</v>
      </c>
      <c r="O386" s="45">
        <v>47100</v>
      </c>
    </row>
    <row r="387" spans="1:15">
      <c r="A387" s="46">
        <v>285997</v>
      </c>
      <c r="B387" s="46" t="s">
        <v>62</v>
      </c>
      <c r="C387" s="46" t="s">
        <v>244</v>
      </c>
      <c r="D387" s="46" t="s">
        <v>245</v>
      </c>
      <c r="E387" s="46" t="s">
        <v>121</v>
      </c>
      <c r="F387" s="46" t="s">
        <v>233</v>
      </c>
      <c r="G387" s="48">
        <v>47100</v>
      </c>
      <c r="H387" s="48">
        <v>24600</v>
      </c>
      <c r="I387" s="48">
        <v>-49250</v>
      </c>
      <c r="J387" s="48">
        <v>3250</v>
      </c>
      <c r="K387" s="48">
        <v>25700</v>
      </c>
      <c r="L387" s="46" t="s">
        <v>225</v>
      </c>
      <c r="M387" s="46" t="s">
        <v>225</v>
      </c>
      <c r="N387" s="46" t="s">
        <v>225</v>
      </c>
      <c r="O387" s="48">
        <v>25700</v>
      </c>
    </row>
    <row r="388" spans="1:15">
      <c r="A388" s="42">
        <v>285997</v>
      </c>
      <c r="B388" s="42" t="s">
        <v>62</v>
      </c>
      <c r="C388" s="42" t="s">
        <v>244</v>
      </c>
      <c r="D388" s="42" t="s">
        <v>245</v>
      </c>
      <c r="E388" s="42" t="s">
        <v>121</v>
      </c>
      <c r="F388" s="42" t="s">
        <v>234</v>
      </c>
      <c r="G388" s="45">
        <v>25700</v>
      </c>
      <c r="H388" s="42" t="s">
        <v>225</v>
      </c>
      <c r="I388" s="45">
        <v>-62550</v>
      </c>
      <c r="J388" s="45">
        <v>57150</v>
      </c>
      <c r="K388" s="45">
        <v>20300</v>
      </c>
      <c r="L388" s="42" t="s">
        <v>225</v>
      </c>
      <c r="M388" s="42" t="s">
        <v>225</v>
      </c>
      <c r="N388" s="42" t="s">
        <v>225</v>
      </c>
      <c r="O388" s="45">
        <v>20300</v>
      </c>
    </row>
    <row r="389" spans="1:15">
      <c r="A389" s="46">
        <v>285997</v>
      </c>
      <c r="B389" s="46" t="s">
        <v>62</v>
      </c>
      <c r="C389" s="46" t="s">
        <v>244</v>
      </c>
      <c r="D389" s="46" t="s">
        <v>245</v>
      </c>
      <c r="E389" s="46" t="s">
        <v>121</v>
      </c>
      <c r="F389" s="47">
        <v>43894</v>
      </c>
      <c r="G389" s="48">
        <v>20300</v>
      </c>
      <c r="H389" s="48">
        <v>57000</v>
      </c>
      <c r="I389" s="48">
        <v>-46350</v>
      </c>
      <c r="J389" s="48">
        <v>3350</v>
      </c>
      <c r="K389" s="48">
        <v>34300</v>
      </c>
      <c r="L389" s="46" t="s">
        <v>225</v>
      </c>
      <c r="M389" s="46" t="s">
        <v>225</v>
      </c>
      <c r="N389" s="46" t="s">
        <v>225</v>
      </c>
      <c r="O389" s="48">
        <v>34300</v>
      </c>
    </row>
    <row r="390" spans="1:15">
      <c r="A390" s="42">
        <v>285997</v>
      </c>
      <c r="B390" s="42" t="s">
        <v>62</v>
      </c>
      <c r="C390" s="42" t="s">
        <v>244</v>
      </c>
      <c r="D390" s="42" t="s">
        <v>245</v>
      </c>
      <c r="E390" s="42" t="s">
        <v>121</v>
      </c>
      <c r="F390" s="43">
        <v>44108</v>
      </c>
      <c r="G390" s="45">
        <v>34300</v>
      </c>
      <c r="H390" s="45">
        <v>72000</v>
      </c>
      <c r="I390" s="45">
        <v>-43750</v>
      </c>
      <c r="J390" s="45">
        <v>-2150</v>
      </c>
      <c r="K390" s="45">
        <v>60400</v>
      </c>
      <c r="L390" s="42" t="s">
        <v>225</v>
      </c>
      <c r="M390" s="42" t="s">
        <v>225</v>
      </c>
      <c r="N390" s="42" t="s">
        <v>225</v>
      </c>
      <c r="O390" s="45">
        <v>60400</v>
      </c>
    </row>
    <row r="391" spans="1:15">
      <c r="A391" s="46">
        <v>285997</v>
      </c>
      <c r="B391" s="46" t="s">
        <v>62</v>
      </c>
      <c r="C391" s="46" t="s">
        <v>244</v>
      </c>
      <c r="D391" s="46" t="s">
        <v>245</v>
      </c>
      <c r="E391" s="46" t="s">
        <v>121</v>
      </c>
      <c r="F391" s="46" t="s">
        <v>235</v>
      </c>
      <c r="G391" s="48">
        <v>60400</v>
      </c>
      <c r="H391" s="48">
        <v>60000</v>
      </c>
      <c r="I391" s="48">
        <v>-38050</v>
      </c>
      <c r="J391" s="48">
        <v>7650</v>
      </c>
      <c r="K391" s="48">
        <v>90000</v>
      </c>
      <c r="L391" s="46" t="s">
        <v>225</v>
      </c>
      <c r="M391" s="46" t="s">
        <v>225</v>
      </c>
      <c r="N391" s="46" t="s">
        <v>225</v>
      </c>
      <c r="O391" s="48">
        <v>90000</v>
      </c>
    </row>
    <row r="392" spans="1:15">
      <c r="A392" s="46"/>
      <c r="B392" s="46"/>
      <c r="C392" s="46"/>
      <c r="D392" s="46"/>
      <c r="E392" s="46"/>
      <c r="F392" s="46"/>
      <c r="G392" s="48"/>
      <c r="H392" s="48"/>
      <c r="I392" s="48"/>
      <c r="J392" s="48"/>
      <c r="K392" s="48"/>
      <c r="L392" s="46"/>
      <c r="M392" s="46"/>
      <c r="N392" s="46"/>
      <c r="O392" s="172">
        <f>O376+O377+O378+O379+O380+O381+O382+O383+O384+O385+O386+O387+O388+O389+O390+O391</f>
        <v>592250</v>
      </c>
    </row>
    <row r="393" spans="1:15">
      <c r="A393" s="42">
        <v>289627</v>
      </c>
      <c r="B393" s="42" t="s">
        <v>63</v>
      </c>
      <c r="C393" s="42" t="s">
        <v>222</v>
      </c>
      <c r="D393" s="42" t="s">
        <v>236</v>
      </c>
      <c r="E393" s="42" t="s">
        <v>237</v>
      </c>
      <c r="F393" s="43">
        <v>43891</v>
      </c>
      <c r="G393" s="42" t="s">
        <v>225</v>
      </c>
      <c r="H393" s="42" t="s">
        <v>225</v>
      </c>
      <c r="I393" s="42" t="s">
        <v>225</v>
      </c>
      <c r="J393" s="42" t="s">
        <v>225</v>
      </c>
      <c r="K393" s="42" t="s">
        <v>225</v>
      </c>
      <c r="L393" s="42" t="s">
        <v>225</v>
      </c>
      <c r="M393" s="42" t="s">
        <v>225</v>
      </c>
      <c r="N393" s="42" t="s">
        <v>225</v>
      </c>
      <c r="O393" s="42" t="s">
        <v>225</v>
      </c>
    </row>
    <row r="394" spans="1:15">
      <c r="A394" s="46">
        <v>289627</v>
      </c>
      <c r="B394" s="46" t="s">
        <v>63</v>
      </c>
      <c r="C394" s="46" t="s">
        <v>222</v>
      </c>
      <c r="D394" s="46" t="s">
        <v>236</v>
      </c>
      <c r="E394" s="46" t="s">
        <v>237</v>
      </c>
      <c r="F394" s="47">
        <v>44105</v>
      </c>
      <c r="G394" s="46" t="s">
        <v>225</v>
      </c>
      <c r="H394" s="46">
        <v>50</v>
      </c>
      <c r="I394" s="46">
        <v>-50</v>
      </c>
      <c r="J394" s="46" t="s">
        <v>225</v>
      </c>
      <c r="K394" s="46" t="s">
        <v>225</v>
      </c>
      <c r="L394" s="46" t="s">
        <v>225</v>
      </c>
      <c r="M394" s="46" t="s">
        <v>225</v>
      </c>
      <c r="N394" s="46" t="s">
        <v>225</v>
      </c>
      <c r="O394" s="46" t="s">
        <v>225</v>
      </c>
    </row>
    <row r="395" spans="1:15">
      <c r="A395" s="42">
        <v>289627</v>
      </c>
      <c r="B395" s="42" t="s">
        <v>63</v>
      </c>
      <c r="C395" s="42" t="s">
        <v>222</v>
      </c>
      <c r="D395" s="42" t="s">
        <v>236</v>
      </c>
      <c r="E395" s="42" t="s">
        <v>237</v>
      </c>
      <c r="F395" s="42" t="s">
        <v>226</v>
      </c>
      <c r="G395" s="42" t="s">
        <v>225</v>
      </c>
      <c r="H395" s="42" t="s">
        <v>225</v>
      </c>
      <c r="I395" s="42" t="s">
        <v>225</v>
      </c>
      <c r="J395" s="42" t="s">
        <v>225</v>
      </c>
      <c r="K395" s="42" t="s">
        <v>225</v>
      </c>
      <c r="L395" s="42" t="s">
        <v>225</v>
      </c>
      <c r="M395" s="42" t="s">
        <v>225</v>
      </c>
      <c r="N395" s="42" t="s">
        <v>225</v>
      </c>
      <c r="O395" s="42" t="s">
        <v>225</v>
      </c>
    </row>
    <row r="396" spans="1:15">
      <c r="A396" s="46">
        <v>289627</v>
      </c>
      <c r="B396" s="46" t="s">
        <v>63</v>
      </c>
      <c r="C396" s="46" t="s">
        <v>222</v>
      </c>
      <c r="D396" s="46" t="s">
        <v>236</v>
      </c>
      <c r="E396" s="46" t="s">
        <v>237</v>
      </c>
      <c r="F396" s="46" t="s">
        <v>227</v>
      </c>
      <c r="G396" s="46" t="s">
        <v>225</v>
      </c>
      <c r="H396" s="46" t="s">
        <v>225</v>
      </c>
      <c r="I396" s="46" t="s">
        <v>225</v>
      </c>
      <c r="J396" s="46" t="s">
        <v>225</v>
      </c>
      <c r="K396" s="46" t="s">
        <v>225</v>
      </c>
      <c r="L396" s="46" t="s">
        <v>225</v>
      </c>
      <c r="M396" s="46" t="s">
        <v>225</v>
      </c>
      <c r="N396" s="46" t="s">
        <v>225</v>
      </c>
      <c r="O396" s="46" t="s">
        <v>225</v>
      </c>
    </row>
    <row r="397" spans="1:15">
      <c r="A397" s="42">
        <v>289627</v>
      </c>
      <c r="B397" s="42" t="s">
        <v>63</v>
      </c>
      <c r="C397" s="42" t="s">
        <v>222</v>
      </c>
      <c r="D397" s="42" t="s">
        <v>236</v>
      </c>
      <c r="E397" s="42" t="s">
        <v>237</v>
      </c>
      <c r="F397" s="42" t="s">
        <v>228</v>
      </c>
      <c r="G397" s="42" t="s">
        <v>225</v>
      </c>
      <c r="H397" s="42" t="s">
        <v>225</v>
      </c>
      <c r="I397" s="42" t="s">
        <v>225</v>
      </c>
      <c r="J397" s="42" t="s">
        <v>225</v>
      </c>
      <c r="K397" s="42" t="s">
        <v>225</v>
      </c>
      <c r="L397" s="42" t="s">
        <v>225</v>
      </c>
      <c r="M397" s="42" t="s">
        <v>225</v>
      </c>
      <c r="N397" s="42" t="s">
        <v>225</v>
      </c>
      <c r="O397" s="42" t="s">
        <v>225</v>
      </c>
    </row>
    <row r="398" spans="1:15">
      <c r="A398" s="46">
        <v>289627</v>
      </c>
      <c r="B398" s="46" t="s">
        <v>63</v>
      </c>
      <c r="C398" s="46" t="s">
        <v>222</v>
      </c>
      <c r="D398" s="46" t="s">
        <v>236</v>
      </c>
      <c r="E398" s="46" t="s">
        <v>237</v>
      </c>
      <c r="F398" s="47">
        <v>44014</v>
      </c>
      <c r="G398" s="46" t="s">
        <v>225</v>
      </c>
      <c r="H398" s="46" t="s">
        <v>225</v>
      </c>
      <c r="I398" s="46" t="s">
        <v>225</v>
      </c>
      <c r="J398" s="46" t="s">
        <v>225</v>
      </c>
      <c r="K398" s="46" t="s">
        <v>225</v>
      </c>
      <c r="L398" s="46" t="s">
        <v>225</v>
      </c>
      <c r="M398" s="46" t="s">
        <v>225</v>
      </c>
      <c r="N398" s="46" t="s">
        <v>225</v>
      </c>
      <c r="O398" s="46" t="s">
        <v>225</v>
      </c>
    </row>
    <row r="399" spans="1:15">
      <c r="A399" s="42">
        <v>289627</v>
      </c>
      <c r="B399" s="42" t="s">
        <v>63</v>
      </c>
      <c r="C399" s="42" t="s">
        <v>222</v>
      </c>
      <c r="D399" s="42" t="s">
        <v>236</v>
      </c>
      <c r="E399" s="42" t="s">
        <v>237</v>
      </c>
      <c r="F399" s="42" t="s">
        <v>229</v>
      </c>
      <c r="G399" s="42" t="s">
        <v>225</v>
      </c>
      <c r="H399" s="42" t="s">
        <v>225</v>
      </c>
      <c r="I399" s="42" t="s">
        <v>225</v>
      </c>
      <c r="J399" s="42" t="s">
        <v>225</v>
      </c>
      <c r="K399" s="42" t="s">
        <v>225</v>
      </c>
      <c r="L399" s="42" t="s">
        <v>225</v>
      </c>
      <c r="M399" s="42" t="s">
        <v>225</v>
      </c>
      <c r="N399" s="42" t="s">
        <v>225</v>
      </c>
      <c r="O399" s="42" t="s">
        <v>225</v>
      </c>
    </row>
    <row r="400" spans="1:15">
      <c r="A400" s="46">
        <v>289627</v>
      </c>
      <c r="B400" s="46" t="s">
        <v>63</v>
      </c>
      <c r="C400" s="46" t="s">
        <v>222</v>
      </c>
      <c r="D400" s="46" t="s">
        <v>236</v>
      </c>
      <c r="E400" s="46" t="s">
        <v>237</v>
      </c>
      <c r="F400" s="46" t="s">
        <v>230</v>
      </c>
      <c r="G400" s="46" t="s">
        <v>225</v>
      </c>
      <c r="H400" s="46" t="s">
        <v>225</v>
      </c>
      <c r="I400" s="46" t="s">
        <v>225</v>
      </c>
      <c r="J400" s="46" t="s">
        <v>225</v>
      </c>
      <c r="K400" s="46" t="s">
        <v>225</v>
      </c>
      <c r="L400" s="46" t="s">
        <v>225</v>
      </c>
      <c r="M400" s="46" t="s">
        <v>225</v>
      </c>
      <c r="N400" s="46" t="s">
        <v>225</v>
      </c>
      <c r="O400" s="46" t="s">
        <v>225</v>
      </c>
    </row>
    <row r="401" spans="1:15">
      <c r="A401" s="42">
        <v>289627</v>
      </c>
      <c r="B401" s="42" t="s">
        <v>63</v>
      </c>
      <c r="C401" s="42" t="s">
        <v>222</v>
      </c>
      <c r="D401" s="42" t="s">
        <v>236</v>
      </c>
      <c r="E401" s="42" t="s">
        <v>237</v>
      </c>
      <c r="F401" s="42" t="s">
        <v>231</v>
      </c>
      <c r="G401" s="42" t="s">
        <v>225</v>
      </c>
      <c r="H401" s="45">
        <v>30200</v>
      </c>
      <c r="I401" s="42" t="s">
        <v>225</v>
      </c>
      <c r="J401" s="45">
        <v>-30000</v>
      </c>
      <c r="K401" s="42">
        <v>200</v>
      </c>
      <c r="L401" s="42" t="s">
        <v>225</v>
      </c>
      <c r="M401" s="45">
        <v>30000</v>
      </c>
      <c r="N401" s="45">
        <v>30000</v>
      </c>
      <c r="O401" s="45">
        <v>30200</v>
      </c>
    </row>
    <row r="402" spans="1:15">
      <c r="A402" s="46">
        <v>289627</v>
      </c>
      <c r="B402" s="46" t="s">
        <v>63</v>
      </c>
      <c r="C402" s="46" t="s">
        <v>222</v>
      </c>
      <c r="D402" s="46" t="s">
        <v>236</v>
      </c>
      <c r="E402" s="46" t="s">
        <v>237</v>
      </c>
      <c r="F402" s="47">
        <v>43985</v>
      </c>
      <c r="G402" s="46">
        <v>200</v>
      </c>
      <c r="H402" s="48">
        <v>1000</v>
      </c>
      <c r="I402" s="46">
        <v>-50</v>
      </c>
      <c r="J402" s="46" t="s">
        <v>225</v>
      </c>
      <c r="K402" s="48">
        <v>1150</v>
      </c>
      <c r="L402" s="48">
        <v>30000</v>
      </c>
      <c r="M402" s="46" t="s">
        <v>225</v>
      </c>
      <c r="N402" s="48">
        <v>30000</v>
      </c>
      <c r="O402" s="48">
        <v>31150</v>
      </c>
    </row>
    <row r="403" spans="1:15">
      <c r="A403" s="42">
        <v>289627</v>
      </c>
      <c r="B403" s="42" t="s">
        <v>63</v>
      </c>
      <c r="C403" s="42" t="s">
        <v>222</v>
      </c>
      <c r="D403" s="42" t="s">
        <v>236</v>
      </c>
      <c r="E403" s="42" t="s">
        <v>237</v>
      </c>
      <c r="F403" s="42" t="s">
        <v>232</v>
      </c>
      <c r="G403" s="45">
        <v>1150</v>
      </c>
      <c r="H403" s="42" t="s">
        <v>225</v>
      </c>
      <c r="I403" s="42">
        <v>-50</v>
      </c>
      <c r="J403" s="42" t="s">
        <v>225</v>
      </c>
      <c r="K403" s="45">
        <v>1100</v>
      </c>
      <c r="L403" s="45">
        <v>30000</v>
      </c>
      <c r="M403" s="42" t="s">
        <v>225</v>
      </c>
      <c r="N403" s="45">
        <v>30000</v>
      </c>
      <c r="O403" s="45">
        <v>31100</v>
      </c>
    </row>
    <row r="404" spans="1:15">
      <c r="A404" s="46">
        <v>289627</v>
      </c>
      <c r="B404" s="46" t="s">
        <v>63</v>
      </c>
      <c r="C404" s="46" t="s">
        <v>222</v>
      </c>
      <c r="D404" s="46" t="s">
        <v>236</v>
      </c>
      <c r="E404" s="46" t="s">
        <v>237</v>
      </c>
      <c r="F404" s="46" t="s">
        <v>233</v>
      </c>
      <c r="G404" s="48">
        <v>1100</v>
      </c>
      <c r="H404" s="46" t="s">
        <v>225</v>
      </c>
      <c r="I404" s="46">
        <v>-50</v>
      </c>
      <c r="J404" s="46" t="s">
        <v>225</v>
      </c>
      <c r="K404" s="48">
        <v>1050</v>
      </c>
      <c r="L404" s="48">
        <v>30000</v>
      </c>
      <c r="M404" s="46" t="s">
        <v>225</v>
      </c>
      <c r="N404" s="48">
        <v>30000</v>
      </c>
      <c r="O404" s="48">
        <v>31050</v>
      </c>
    </row>
    <row r="405" spans="1:15">
      <c r="A405" s="42">
        <v>289627</v>
      </c>
      <c r="B405" s="42" t="s">
        <v>63</v>
      </c>
      <c r="C405" s="42" t="s">
        <v>222</v>
      </c>
      <c r="D405" s="42" t="s">
        <v>236</v>
      </c>
      <c r="E405" s="42" t="s">
        <v>237</v>
      </c>
      <c r="F405" s="42" t="s">
        <v>234</v>
      </c>
      <c r="G405" s="45">
        <v>1050</v>
      </c>
      <c r="H405" s="42" t="s">
        <v>225</v>
      </c>
      <c r="I405" s="42">
        <v>-700</v>
      </c>
      <c r="J405" s="42">
        <v>50</v>
      </c>
      <c r="K405" s="42">
        <v>400</v>
      </c>
      <c r="L405" s="45">
        <v>30000</v>
      </c>
      <c r="M405" s="42" t="s">
        <v>225</v>
      </c>
      <c r="N405" s="45">
        <v>30000</v>
      </c>
      <c r="O405" s="45">
        <v>30400</v>
      </c>
    </row>
    <row r="406" spans="1:15">
      <c r="A406" s="46">
        <v>289627</v>
      </c>
      <c r="B406" s="46" t="s">
        <v>63</v>
      </c>
      <c r="C406" s="46" t="s">
        <v>222</v>
      </c>
      <c r="D406" s="46" t="s">
        <v>236</v>
      </c>
      <c r="E406" s="46" t="s">
        <v>237</v>
      </c>
      <c r="F406" s="47">
        <v>43894</v>
      </c>
      <c r="G406" s="46">
        <v>400</v>
      </c>
      <c r="H406" s="46" t="s">
        <v>225</v>
      </c>
      <c r="I406" s="46">
        <v>-100</v>
      </c>
      <c r="J406" s="46">
        <v>50</v>
      </c>
      <c r="K406" s="46">
        <v>350</v>
      </c>
      <c r="L406" s="48">
        <v>30000</v>
      </c>
      <c r="M406" s="46" t="s">
        <v>225</v>
      </c>
      <c r="N406" s="48">
        <v>30000</v>
      </c>
      <c r="O406" s="48">
        <v>30350</v>
      </c>
    </row>
    <row r="407" spans="1:15">
      <c r="A407" s="42">
        <v>289627</v>
      </c>
      <c r="B407" s="42" t="s">
        <v>63</v>
      </c>
      <c r="C407" s="42" t="s">
        <v>222</v>
      </c>
      <c r="D407" s="42" t="s">
        <v>236</v>
      </c>
      <c r="E407" s="42" t="s">
        <v>237</v>
      </c>
      <c r="F407" s="43">
        <v>44108</v>
      </c>
      <c r="G407" s="42">
        <v>350</v>
      </c>
      <c r="H407" s="42" t="s">
        <v>225</v>
      </c>
      <c r="I407" s="42">
        <v>-950</v>
      </c>
      <c r="J407" s="45">
        <v>14900</v>
      </c>
      <c r="K407" s="45">
        <v>14300</v>
      </c>
      <c r="L407" s="45">
        <v>30000</v>
      </c>
      <c r="M407" s="45">
        <v>-15000</v>
      </c>
      <c r="N407" s="45">
        <v>15000</v>
      </c>
      <c r="O407" s="45">
        <v>29300</v>
      </c>
    </row>
    <row r="408" spans="1:15">
      <c r="A408" s="46">
        <v>289627</v>
      </c>
      <c r="B408" s="46" t="s">
        <v>63</v>
      </c>
      <c r="C408" s="46" t="s">
        <v>222</v>
      </c>
      <c r="D408" s="46" t="s">
        <v>236</v>
      </c>
      <c r="E408" s="46" t="s">
        <v>237</v>
      </c>
      <c r="F408" s="46" t="s">
        <v>235</v>
      </c>
      <c r="G408" s="48">
        <v>14300</v>
      </c>
      <c r="H408" s="46" t="s">
        <v>225</v>
      </c>
      <c r="I408" s="46">
        <v>-600</v>
      </c>
      <c r="J408" s="46">
        <v>350</v>
      </c>
      <c r="K408" s="48">
        <v>14050</v>
      </c>
      <c r="L408" s="48">
        <v>15000</v>
      </c>
      <c r="M408" s="46" t="s">
        <v>225</v>
      </c>
      <c r="N408" s="48">
        <v>15000</v>
      </c>
      <c r="O408" s="48">
        <v>29050</v>
      </c>
    </row>
    <row r="409" spans="1:15">
      <c r="A409" s="46"/>
      <c r="B409" s="46"/>
      <c r="C409" s="46"/>
      <c r="D409" s="46"/>
      <c r="E409" s="46"/>
      <c r="F409" s="46"/>
      <c r="G409" s="48"/>
      <c r="H409" s="46"/>
      <c r="I409" s="46"/>
      <c r="J409" s="46"/>
      <c r="K409" s="48"/>
      <c r="L409" s="48"/>
      <c r="M409" s="46"/>
      <c r="N409" s="48"/>
      <c r="O409" s="172">
        <f>O401+O402+O403+O404+O405+O406+O407+O408</f>
        <v>242600</v>
      </c>
    </row>
    <row r="410" spans="1:15">
      <c r="A410" s="42">
        <v>294736</v>
      </c>
      <c r="B410" s="42" t="s">
        <v>64</v>
      </c>
      <c r="C410" s="42" t="s">
        <v>247</v>
      </c>
      <c r="D410" s="42" t="s">
        <v>249</v>
      </c>
      <c r="E410" s="42" t="s">
        <v>250</v>
      </c>
      <c r="F410" s="43">
        <v>43891</v>
      </c>
      <c r="G410" s="42">
        <v>15</v>
      </c>
      <c r="H410" s="42" t="s">
        <v>225</v>
      </c>
      <c r="I410" s="42" t="s">
        <v>225</v>
      </c>
      <c r="J410" s="42" t="s">
        <v>225</v>
      </c>
      <c r="K410" s="42">
        <v>15</v>
      </c>
      <c r="L410" s="42" t="s">
        <v>225</v>
      </c>
      <c r="M410" s="42" t="s">
        <v>225</v>
      </c>
      <c r="N410" s="42" t="s">
        <v>225</v>
      </c>
      <c r="O410" s="42">
        <v>15</v>
      </c>
    </row>
    <row r="411" spans="1:15">
      <c r="A411" s="46">
        <v>294736</v>
      </c>
      <c r="B411" s="46" t="s">
        <v>64</v>
      </c>
      <c r="C411" s="46" t="s">
        <v>247</v>
      </c>
      <c r="D411" s="46" t="s">
        <v>249</v>
      </c>
      <c r="E411" s="46" t="s">
        <v>250</v>
      </c>
      <c r="F411" s="47">
        <v>44105</v>
      </c>
      <c r="G411" s="46">
        <v>15</v>
      </c>
      <c r="H411" s="46" t="s">
        <v>225</v>
      </c>
      <c r="I411" s="46">
        <v>-4</v>
      </c>
      <c r="J411" s="46" t="s">
        <v>225</v>
      </c>
      <c r="K411" s="46">
        <v>11</v>
      </c>
      <c r="L411" s="46" t="s">
        <v>225</v>
      </c>
      <c r="M411" s="46" t="s">
        <v>225</v>
      </c>
      <c r="N411" s="46" t="s">
        <v>225</v>
      </c>
      <c r="O411" s="46">
        <v>11</v>
      </c>
    </row>
    <row r="412" spans="1:15">
      <c r="A412" s="42">
        <v>294736</v>
      </c>
      <c r="B412" s="42" t="s">
        <v>64</v>
      </c>
      <c r="C412" s="42" t="s">
        <v>247</v>
      </c>
      <c r="D412" s="42" t="s">
        <v>249</v>
      </c>
      <c r="E412" s="42" t="s">
        <v>250</v>
      </c>
      <c r="F412" s="42" t="s">
        <v>226</v>
      </c>
      <c r="G412" s="42">
        <v>11</v>
      </c>
      <c r="H412" s="42" t="s">
        <v>225</v>
      </c>
      <c r="I412" s="42" t="s">
        <v>225</v>
      </c>
      <c r="J412" s="42" t="s">
        <v>225</v>
      </c>
      <c r="K412" s="42">
        <v>11</v>
      </c>
      <c r="L412" s="42" t="s">
        <v>225</v>
      </c>
      <c r="M412" s="42" t="s">
        <v>225</v>
      </c>
      <c r="N412" s="42" t="s">
        <v>225</v>
      </c>
      <c r="O412" s="42">
        <v>11</v>
      </c>
    </row>
    <row r="413" spans="1:15">
      <c r="A413" s="46">
        <v>294736</v>
      </c>
      <c r="B413" s="46" t="s">
        <v>64</v>
      </c>
      <c r="C413" s="46" t="s">
        <v>247</v>
      </c>
      <c r="D413" s="46" t="s">
        <v>249</v>
      </c>
      <c r="E413" s="46" t="s">
        <v>250</v>
      </c>
      <c r="F413" s="46" t="s">
        <v>227</v>
      </c>
      <c r="G413" s="46">
        <v>11</v>
      </c>
      <c r="H413" s="46" t="s">
        <v>225</v>
      </c>
      <c r="I413" s="46" t="s">
        <v>225</v>
      </c>
      <c r="J413" s="46" t="s">
        <v>225</v>
      </c>
      <c r="K413" s="46">
        <v>11</v>
      </c>
      <c r="L413" s="46" t="s">
        <v>225</v>
      </c>
      <c r="M413" s="46" t="s">
        <v>225</v>
      </c>
      <c r="N413" s="46" t="s">
        <v>225</v>
      </c>
      <c r="O413" s="46">
        <v>11</v>
      </c>
    </row>
    <row r="414" spans="1:15">
      <c r="A414" s="42">
        <v>294736</v>
      </c>
      <c r="B414" s="42" t="s">
        <v>64</v>
      </c>
      <c r="C414" s="42" t="s">
        <v>247</v>
      </c>
      <c r="D414" s="42" t="s">
        <v>249</v>
      </c>
      <c r="E414" s="42" t="s">
        <v>250</v>
      </c>
      <c r="F414" s="42" t="s">
        <v>228</v>
      </c>
      <c r="G414" s="42">
        <v>11</v>
      </c>
      <c r="H414" s="42" t="s">
        <v>225</v>
      </c>
      <c r="I414" s="42">
        <v>-6</v>
      </c>
      <c r="J414" s="42" t="s">
        <v>225</v>
      </c>
      <c r="K414" s="42">
        <v>5</v>
      </c>
      <c r="L414" s="42" t="s">
        <v>225</v>
      </c>
      <c r="M414" s="42" t="s">
        <v>225</v>
      </c>
      <c r="N414" s="42" t="s">
        <v>225</v>
      </c>
      <c r="O414" s="42">
        <v>5</v>
      </c>
    </row>
    <row r="415" spans="1:15">
      <c r="A415" s="46">
        <v>294736</v>
      </c>
      <c r="B415" s="46" t="s">
        <v>64</v>
      </c>
      <c r="C415" s="46" t="s">
        <v>247</v>
      </c>
      <c r="D415" s="46" t="s">
        <v>249</v>
      </c>
      <c r="E415" s="46" t="s">
        <v>250</v>
      </c>
      <c r="F415" s="47">
        <v>44014</v>
      </c>
      <c r="G415" s="46">
        <v>5</v>
      </c>
      <c r="H415" s="46" t="s">
        <v>225</v>
      </c>
      <c r="I415" s="46" t="s">
        <v>225</v>
      </c>
      <c r="J415" s="46" t="s">
        <v>225</v>
      </c>
      <c r="K415" s="46">
        <v>5</v>
      </c>
      <c r="L415" s="46" t="s">
        <v>225</v>
      </c>
      <c r="M415" s="46" t="s">
        <v>225</v>
      </c>
      <c r="N415" s="46" t="s">
        <v>225</v>
      </c>
      <c r="O415" s="46">
        <v>5</v>
      </c>
    </row>
    <row r="416" spans="1:15">
      <c r="A416" s="42">
        <v>294736</v>
      </c>
      <c r="B416" s="42" t="s">
        <v>64</v>
      </c>
      <c r="C416" s="42" t="s">
        <v>247</v>
      </c>
      <c r="D416" s="42" t="s">
        <v>249</v>
      </c>
      <c r="E416" s="42" t="s">
        <v>250</v>
      </c>
      <c r="F416" s="42" t="s">
        <v>229</v>
      </c>
      <c r="G416" s="42">
        <v>5</v>
      </c>
      <c r="H416" s="42">
        <v>16</v>
      </c>
      <c r="I416" s="42">
        <v>-2</v>
      </c>
      <c r="J416" s="42" t="s">
        <v>225</v>
      </c>
      <c r="K416" s="42">
        <v>19</v>
      </c>
      <c r="L416" s="42" t="s">
        <v>225</v>
      </c>
      <c r="M416" s="42" t="s">
        <v>225</v>
      </c>
      <c r="N416" s="42" t="s">
        <v>225</v>
      </c>
      <c r="O416" s="42">
        <v>19</v>
      </c>
    </row>
    <row r="417" spans="1:15">
      <c r="A417" s="46">
        <v>294736</v>
      </c>
      <c r="B417" s="46" t="s">
        <v>64</v>
      </c>
      <c r="C417" s="46" t="s">
        <v>247</v>
      </c>
      <c r="D417" s="46" t="s">
        <v>249</v>
      </c>
      <c r="E417" s="46" t="s">
        <v>250</v>
      </c>
      <c r="F417" s="46" t="s">
        <v>230</v>
      </c>
      <c r="G417" s="46">
        <v>19</v>
      </c>
      <c r="H417" s="46" t="s">
        <v>225</v>
      </c>
      <c r="I417" s="46">
        <v>-1</v>
      </c>
      <c r="J417" s="46" t="s">
        <v>225</v>
      </c>
      <c r="K417" s="46">
        <v>18</v>
      </c>
      <c r="L417" s="46" t="s">
        <v>225</v>
      </c>
      <c r="M417" s="46" t="s">
        <v>225</v>
      </c>
      <c r="N417" s="46" t="s">
        <v>225</v>
      </c>
      <c r="O417" s="46">
        <v>18</v>
      </c>
    </row>
    <row r="418" spans="1:15">
      <c r="A418" s="42">
        <v>294736</v>
      </c>
      <c r="B418" s="42" t="s">
        <v>64</v>
      </c>
      <c r="C418" s="42" t="s">
        <v>247</v>
      </c>
      <c r="D418" s="42" t="s">
        <v>249</v>
      </c>
      <c r="E418" s="42" t="s">
        <v>250</v>
      </c>
      <c r="F418" s="42" t="s">
        <v>231</v>
      </c>
      <c r="G418" s="42">
        <v>18</v>
      </c>
      <c r="H418" s="42" t="s">
        <v>225</v>
      </c>
      <c r="I418" s="42" t="s">
        <v>225</v>
      </c>
      <c r="J418" s="42" t="s">
        <v>225</v>
      </c>
      <c r="K418" s="42">
        <v>18</v>
      </c>
      <c r="L418" s="42" t="s">
        <v>225</v>
      </c>
      <c r="M418" s="42" t="s">
        <v>225</v>
      </c>
      <c r="N418" s="42" t="s">
        <v>225</v>
      </c>
      <c r="O418" s="42">
        <v>18</v>
      </c>
    </row>
    <row r="419" spans="1:15">
      <c r="A419" s="46">
        <v>294736</v>
      </c>
      <c r="B419" s="46" t="s">
        <v>64</v>
      </c>
      <c r="C419" s="46" t="s">
        <v>247</v>
      </c>
      <c r="D419" s="46" t="s">
        <v>249</v>
      </c>
      <c r="E419" s="46" t="s">
        <v>250</v>
      </c>
      <c r="F419" s="47">
        <v>43985</v>
      </c>
      <c r="G419" s="46">
        <v>18</v>
      </c>
      <c r="H419" s="46" t="s">
        <v>225</v>
      </c>
      <c r="I419" s="46">
        <v>-11</v>
      </c>
      <c r="J419" s="46" t="s">
        <v>225</v>
      </c>
      <c r="K419" s="46">
        <v>7</v>
      </c>
      <c r="L419" s="46" t="s">
        <v>225</v>
      </c>
      <c r="M419" s="46" t="s">
        <v>225</v>
      </c>
      <c r="N419" s="46" t="s">
        <v>225</v>
      </c>
      <c r="O419" s="46">
        <v>7</v>
      </c>
    </row>
    <row r="420" spans="1:15">
      <c r="A420" s="42">
        <v>294736</v>
      </c>
      <c r="B420" s="42" t="s">
        <v>64</v>
      </c>
      <c r="C420" s="42" t="s">
        <v>247</v>
      </c>
      <c r="D420" s="42" t="s">
        <v>249</v>
      </c>
      <c r="E420" s="42" t="s">
        <v>250</v>
      </c>
      <c r="F420" s="42" t="s">
        <v>232</v>
      </c>
      <c r="G420" s="42">
        <v>7</v>
      </c>
      <c r="H420" s="42" t="s">
        <v>225</v>
      </c>
      <c r="I420" s="42">
        <v>-7</v>
      </c>
      <c r="J420" s="42" t="s">
        <v>225</v>
      </c>
      <c r="K420" s="42" t="s">
        <v>225</v>
      </c>
      <c r="L420" s="42" t="s">
        <v>225</v>
      </c>
      <c r="M420" s="42" t="s">
        <v>225</v>
      </c>
      <c r="N420" s="42" t="s">
        <v>225</v>
      </c>
      <c r="O420" s="42" t="s">
        <v>225</v>
      </c>
    </row>
    <row r="421" spans="1:15">
      <c r="A421" s="46">
        <v>294736</v>
      </c>
      <c r="B421" s="46" t="s">
        <v>64</v>
      </c>
      <c r="C421" s="46" t="s">
        <v>247</v>
      </c>
      <c r="D421" s="46" t="s">
        <v>249</v>
      </c>
      <c r="E421" s="46" t="s">
        <v>250</v>
      </c>
      <c r="F421" s="46" t="s">
        <v>233</v>
      </c>
      <c r="G421" s="46" t="s">
        <v>225</v>
      </c>
      <c r="H421" s="46" t="s">
        <v>225</v>
      </c>
      <c r="I421" s="46" t="s">
        <v>225</v>
      </c>
      <c r="J421" s="46" t="s">
        <v>225</v>
      </c>
      <c r="K421" s="46" t="s">
        <v>225</v>
      </c>
      <c r="L421" s="46" t="s">
        <v>225</v>
      </c>
      <c r="M421" s="46" t="s">
        <v>225</v>
      </c>
      <c r="N421" s="46" t="s">
        <v>225</v>
      </c>
      <c r="O421" s="46" t="s">
        <v>225</v>
      </c>
    </row>
    <row r="422" spans="1:15">
      <c r="A422" s="42">
        <v>294736</v>
      </c>
      <c r="B422" s="42" t="s">
        <v>64</v>
      </c>
      <c r="C422" s="42" t="s">
        <v>247</v>
      </c>
      <c r="D422" s="42" t="s">
        <v>249</v>
      </c>
      <c r="E422" s="42" t="s">
        <v>250</v>
      </c>
      <c r="F422" s="42" t="s">
        <v>234</v>
      </c>
      <c r="G422" s="42" t="s">
        <v>225</v>
      </c>
      <c r="H422" s="42">
        <v>64</v>
      </c>
      <c r="I422" s="42">
        <v>-40</v>
      </c>
      <c r="J422" s="42" t="s">
        <v>225</v>
      </c>
      <c r="K422" s="42">
        <v>24</v>
      </c>
      <c r="L422" s="42" t="s">
        <v>225</v>
      </c>
      <c r="M422" s="42" t="s">
        <v>225</v>
      </c>
      <c r="N422" s="42" t="s">
        <v>225</v>
      </c>
      <c r="O422" s="42">
        <v>24</v>
      </c>
    </row>
    <row r="423" spans="1:15">
      <c r="A423" s="46">
        <v>294736</v>
      </c>
      <c r="B423" s="46" t="s">
        <v>64</v>
      </c>
      <c r="C423" s="46" t="s">
        <v>247</v>
      </c>
      <c r="D423" s="46" t="s">
        <v>249</v>
      </c>
      <c r="E423" s="46" t="s">
        <v>250</v>
      </c>
      <c r="F423" s="47">
        <v>43894</v>
      </c>
      <c r="G423" s="46">
        <v>24</v>
      </c>
      <c r="H423" s="46">
        <v>40</v>
      </c>
      <c r="I423" s="46">
        <v>-64</v>
      </c>
      <c r="J423" s="46" t="s">
        <v>225</v>
      </c>
      <c r="K423" s="46" t="s">
        <v>225</v>
      </c>
      <c r="L423" s="46" t="s">
        <v>225</v>
      </c>
      <c r="M423" s="46" t="s">
        <v>225</v>
      </c>
      <c r="N423" s="46" t="s">
        <v>225</v>
      </c>
      <c r="O423" s="46" t="s">
        <v>225</v>
      </c>
    </row>
    <row r="424" spans="1:15">
      <c r="A424" s="42">
        <v>294736</v>
      </c>
      <c r="B424" s="42" t="s">
        <v>64</v>
      </c>
      <c r="C424" s="42" t="s">
        <v>247</v>
      </c>
      <c r="D424" s="42" t="s">
        <v>249</v>
      </c>
      <c r="E424" s="42" t="s">
        <v>250</v>
      </c>
      <c r="F424" s="43">
        <v>44108</v>
      </c>
      <c r="G424" s="42" t="s">
        <v>225</v>
      </c>
      <c r="H424" s="42" t="s">
        <v>225</v>
      </c>
      <c r="I424" s="42" t="s">
        <v>225</v>
      </c>
      <c r="J424" s="42" t="s">
        <v>225</v>
      </c>
      <c r="K424" s="42" t="s">
        <v>225</v>
      </c>
      <c r="L424" s="42" t="s">
        <v>225</v>
      </c>
      <c r="M424" s="42" t="s">
        <v>225</v>
      </c>
      <c r="N424" s="42" t="s">
        <v>225</v>
      </c>
      <c r="O424" s="42" t="s">
        <v>225</v>
      </c>
    </row>
    <row r="425" spans="1:15">
      <c r="A425" s="46">
        <v>294736</v>
      </c>
      <c r="B425" s="46" t="s">
        <v>64</v>
      </c>
      <c r="C425" s="46" t="s">
        <v>247</v>
      </c>
      <c r="D425" s="46" t="s">
        <v>249</v>
      </c>
      <c r="E425" s="46" t="s">
        <v>250</v>
      </c>
      <c r="F425" s="46" t="s">
        <v>235</v>
      </c>
      <c r="G425" s="46" t="s">
        <v>225</v>
      </c>
      <c r="H425" s="46">
        <v>48</v>
      </c>
      <c r="I425" s="46">
        <v>-48</v>
      </c>
      <c r="J425" s="46">
        <v>17</v>
      </c>
      <c r="K425" s="46">
        <v>17</v>
      </c>
      <c r="L425" s="46" t="s">
        <v>225</v>
      </c>
      <c r="M425" s="46" t="s">
        <v>225</v>
      </c>
      <c r="N425" s="46" t="s">
        <v>225</v>
      </c>
      <c r="O425" s="46">
        <v>17</v>
      </c>
    </row>
    <row r="426" spans="1:15">
      <c r="A426" s="46"/>
      <c r="B426" s="46"/>
      <c r="C426" s="46"/>
      <c r="D426" s="46"/>
      <c r="E426" s="46"/>
      <c r="F426" s="46"/>
      <c r="G426" s="46"/>
      <c r="H426" s="46"/>
      <c r="I426" s="46"/>
      <c r="J426" s="46"/>
      <c r="K426" s="46"/>
      <c r="L426" s="46"/>
      <c r="M426" s="46"/>
      <c r="N426" s="46"/>
      <c r="O426" s="179">
        <f>O410+O411+O412+O413+O414+O415+O416+O417+O418+O419+O422+O425</f>
        <v>161</v>
      </c>
    </row>
    <row r="427" spans="1:15">
      <c r="A427" s="42">
        <v>301325</v>
      </c>
      <c r="B427" s="42" t="s">
        <v>71</v>
      </c>
      <c r="C427" s="42" t="s">
        <v>222</v>
      </c>
      <c r="D427" s="42" t="s">
        <v>236</v>
      </c>
      <c r="E427" s="42" t="s">
        <v>238</v>
      </c>
      <c r="F427" s="43">
        <v>43891</v>
      </c>
      <c r="G427" s="42" t="s">
        <v>225</v>
      </c>
      <c r="H427" s="42" t="s">
        <v>225</v>
      </c>
      <c r="I427" s="42" t="s">
        <v>225</v>
      </c>
      <c r="J427" s="42" t="s">
        <v>225</v>
      </c>
      <c r="K427" s="42" t="s">
        <v>225</v>
      </c>
      <c r="L427" s="42" t="s">
        <v>225</v>
      </c>
      <c r="M427" s="42" t="s">
        <v>225</v>
      </c>
      <c r="N427" s="42" t="s">
        <v>225</v>
      </c>
      <c r="O427" s="42" t="s">
        <v>225</v>
      </c>
    </row>
    <row r="428" spans="1:15">
      <c r="A428" s="46">
        <v>301325</v>
      </c>
      <c r="B428" s="46" t="s">
        <v>71</v>
      </c>
      <c r="C428" s="46" t="s">
        <v>222</v>
      </c>
      <c r="D428" s="46" t="s">
        <v>236</v>
      </c>
      <c r="E428" s="46" t="s">
        <v>238</v>
      </c>
      <c r="F428" s="47">
        <v>44105</v>
      </c>
      <c r="G428" s="46" t="s">
        <v>225</v>
      </c>
      <c r="H428" s="46" t="s">
        <v>225</v>
      </c>
      <c r="I428" s="46" t="s">
        <v>225</v>
      </c>
      <c r="J428" s="46" t="s">
        <v>225</v>
      </c>
      <c r="K428" s="46" t="s">
        <v>225</v>
      </c>
      <c r="L428" s="46" t="s">
        <v>225</v>
      </c>
      <c r="M428" s="46" t="s">
        <v>225</v>
      </c>
      <c r="N428" s="46" t="s">
        <v>225</v>
      </c>
      <c r="O428" s="46" t="s">
        <v>225</v>
      </c>
    </row>
    <row r="429" spans="1:15">
      <c r="A429" s="42">
        <v>301325</v>
      </c>
      <c r="B429" s="42" t="s">
        <v>71</v>
      </c>
      <c r="C429" s="42" t="s">
        <v>222</v>
      </c>
      <c r="D429" s="42" t="s">
        <v>236</v>
      </c>
      <c r="E429" s="42" t="s">
        <v>238</v>
      </c>
      <c r="F429" s="42" t="s">
        <v>226</v>
      </c>
      <c r="G429" s="42" t="s">
        <v>225</v>
      </c>
      <c r="H429" s="42" t="s">
        <v>225</v>
      </c>
      <c r="I429" s="42" t="s">
        <v>225</v>
      </c>
      <c r="J429" s="42" t="s">
        <v>225</v>
      </c>
      <c r="K429" s="42" t="s">
        <v>225</v>
      </c>
      <c r="L429" s="42" t="s">
        <v>225</v>
      </c>
      <c r="M429" s="42" t="s">
        <v>225</v>
      </c>
      <c r="N429" s="42" t="s">
        <v>225</v>
      </c>
      <c r="O429" s="42" t="s">
        <v>225</v>
      </c>
    </row>
    <row r="430" spans="1:15">
      <c r="A430" s="46">
        <v>301325</v>
      </c>
      <c r="B430" s="46" t="s">
        <v>71</v>
      </c>
      <c r="C430" s="46" t="s">
        <v>222</v>
      </c>
      <c r="D430" s="46" t="s">
        <v>236</v>
      </c>
      <c r="E430" s="46" t="s">
        <v>238</v>
      </c>
      <c r="F430" s="46" t="s">
        <v>227</v>
      </c>
      <c r="G430" s="46" t="s">
        <v>225</v>
      </c>
      <c r="H430" s="46" t="s">
        <v>225</v>
      </c>
      <c r="I430" s="46" t="s">
        <v>225</v>
      </c>
      <c r="J430" s="46" t="s">
        <v>225</v>
      </c>
      <c r="K430" s="46" t="s">
        <v>225</v>
      </c>
      <c r="L430" s="46" t="s">
        <v>225</v>
      </c>
      <c r="M430" s="46" t="s">
        <v>225</v>
      </c>
      <c r="N430" s="46" t="s">
        <v>225</v>
      </c>
      <c r="O430" s="46" t="s">
        <v>225</v>
      </c>
    </row>
    <row r="431" spans="1:15">
      <c r="A431" s="42">
        <v>301325</v>
      </c>
      <c r="B431" s="42" t="s">
        <v>71</v>
      </c>
      <c r="C431" s="42" t="s">
        <v>222</v>
      </c>
      <c r="D431" s="42" t="s">
        <v>236</v>
      </c>
      <c r="E431" s="42" t="s">
        <v>238</v>
      </c>
      <c r="F431" s="42" t="s">
        <v>228</v>
      </c>
      <c r="G431" s="42" t="s">
        <v>225</v>
      </c>
      <c r="H431" s="42" t="s">
        <v>225</v>
      </c>
      <c r="I431" s="42" t="s">
        <v>225</v>
      </c>
      <c r="J431" s="42" t="s">
        <v>225</v>
      </c>
      <c r="K431" s="42" t="s">
        <v>225</v>
      </c>
      <c r="L431" s="42" t="s">
        <v>225</v>
      </c>
      <c r="M431" s="42" t="s">
        <v>225</v>
      </c>
      <c r="N431" s="42" t="s">
        <v>225</v>
      </c>
      <c r="O431" s="42" t="s">
        <v>225</v>
      </c>
    </row>
    <row r="432" spans="1:15">
      <c r="A432" s="46">
        <v>301325</v>
      </c>
      <c r="B432" s="46" t="s">
        <v>71</v>
      </c>
      <c r="C432" s="46" t="s">
        <v>222</v>
      </c>
      <c r="D432" s="46" t="s">
        <v>236</v>
      </c>
      <c r="E432" s="46" t="s">
        <v>238</v>
      </c>
      <c r="F432" s="47">
        <v>44014</v>
      </c>
      <c r="G432" s="46" t="s">
        <v>225</v>
      </c>
      <c r="H432" s="46" t="s">
        <v>225</v>
      </c>
      <c r="I432" s="46" t="s">
        <v>225</v>
      </c>
      <c r="J432" s="46" t="s">
        <v>225</v>
      </c>
      <c r="K432" s="46" t="s">
        <v>225</v>
      </c>
      <c r="L432" s="46" t="s">
        <v>225</v>
      </c>
      <c r="M432" s="46" t="s">
        <v>225</v>
      </c>
      <c r="N432" s="46" t="s">
        <v>225</v>
      </c>
      <c r="O432" s="46" t="s">
        <v>225</v>
      </c>
    </row>
    <row r="433" spans="1:15">
      <c r="A433" s="42">
        <v>301325</v>
      </c>
      <c r="B433" s="42" t="s">
        <v>71</v>
      </c>
      <c r="C433" s="42" t="s">
        <v>222</v>
      </c>
      <c r="D433" s="42" t="s">
        <v>236</v>
      </c>
      <c r="E433" s="42" t="s">
        <v>238</v>
      </c>
      <c r="F433" s="42" t="s">
        <v>229</v>
      </c>
      <c r="G433" s="42" t="s">
        <v>225</v>
      </c>
      <c r="H433" s="42" t="s">
        <v>225</v>
      </c>
      <c r="I433" s="42" t="s">
        <v>225</v>
      </c>
      <c r="J433" s="42" t="s">
        <v>225</v>
      </c>
      <c r="K433" s="42" t="s">
        <v>225</v>
      </c>
      <c r="L433" s="42" t="s">
        <v>225</v>
      </c>
      <c r="M433" s="42" t="s">
        <v>225</v>
      </c>
      <c r="N433" s="42" t="s">
        <v>225</v>
      </c>
      <c r="O433" s="42" t="s">
        <v>225</v>
      </c>
    </row>
    <row r="434" spans="1:15">
      <c r="A434" s="46">
        <v>301325</v>
      </c>
      <c r="B434" s="46" t="s">
        <v>71</v>
      </c>
      <c r="C434" s="46" t="s">
        <v>222</v>
      </c>
      <c r="D434" s="46" t="s">
        <v>236</v>
      </c>
      <c r="E434" s="46" t="s">
        <v>238</v>
      </c>
      <c r="F434" s="46" t="s">
        <v>230</v>
      </c>
      <c r="G434" s="46" t="s">
        <v>225</v>
      </c>
      <c r="H434" s="46" t="s">
        <v>225</v>
      </c>
      <c r="I434" s="46" t="s">
        <v>225</v>
      </c>
      <c r="J434" s="46" t="s">
        <v>225</v>
      </c>
      <c r="K434" s="46" t="s">
        <v>225</v>
      </c>
      <c r="L434" s="46" t="s">
        <v>225</v>
      </c>
      <c r="M434" s="46" t="s">
        <v>225</v>
      </c>
      <c r="N434" s="46" t="s">
        <v>225</v>
      </c>
      <c r="O434" s="46" t="s">
        <v>225</v>
      </c>
    </row>
    <row r="435" spans="1:15">
      <c r="A435" s="42">
        <v>301325</v>
      </c>
      <c r="B435" s="42" t="s">
        <v>71</v>
      </c>
      <c r="C435" s="42" t="s">
        <v>222</v>
      </c>
      <c r="D435" s="42" t="s">
        <v>236</v>
      </c>
      <c r="E435" s="42" t="s">
        <v>238</v>
      </c>
      <c r="F435" s="42" t="s">
        <v>231</v>
      </c>
      <c r="G435" s="42" t="s">
        <v>225</v>
      </c>
      <c r="H435" s="42" t="s">
        <v>225</v>
      </c>
      <c r="I435" s="42" t="s">
        <v>225</v>
      </c>
      <c r="J435" s="42" t="s">
        <v>225</v>
      </c>
      <c r="K435" s="42" t="s">
        <v>225</v>
      </c>
      <c r="L435" s="42" t="s">
        <v>225</v>
      </c>
      <c r="M435" s="42" t="s">
        <v>225</v>
      </c>
      <c r="N435" s="42" t="s">
        <v>225</v>
      </c>
      <c r="O435" s="42" t="s">
        <v>225</v>
      </c>
    </row>
    <row r="436" spans="1:15">
      <c r="A436" s="46">
        <v>301325</v>
      </c>
      <c r="B436" s="46" t="s">
        <v>71</v>
      </c>
      <c r="C436" s="46" t="s">
        <v>222</v>
      </c>
      <c r="D436" s="46" t="s">
        <v>236</v>
      </c>
      <c r="E436" s="46" t="s">
        <v>238</v>
      </c>
      <c r="F436" s="47">
        <v>43985</v>
      </c>
      <c r="G436" s="46" t="s">
        <v>225</v>
      </c>
      <c r="H436" s="46" t="s">
        <v>225</v>
      </c>
      <c r="I436" s="46" t="s">
        <v>225</v>
      </c>
      <c r="J436" s="46" t="s">
        <v>225</v>
      </c>
      <c r="K436" s="46" t="s">
        <v>225</v>
      </c>
      <c r="L436" s="46" t="s">
        <v>225</v>
      </c>
      <c r="M436" s="46" t="s">
        <v>225</v>
      </c>
      <c r="N436" s="46" t="s">
        <v>225</v>
      </c>
      <c r="O436" s="46" t="s">
        <v>225</v>
      </c>
    </row>
    <row r="437" spans="1:15">
      <c r="A437" s="42">
        <v>301325</v>
      </c>
      <c r="B437" s="42" t="s">
        <v>71</v>
      </c>
      <c r="C437" s="42" t="s">
        <v>222</v>
      </c>
      <c r="D437" s="42" t="s">
        <v>236</v>
      </c>
      <c r="E437" s="42" t="s">
        <v>238</v>
      </c>
      <c r="F437" s="42" t="s">
        <v>232</v>
      </c>
      <c r="G437" s="42" t="s">
        <v>225</v>
      </c>
      <c r="H437" s="45">
        <v>9000</v>
      </c>
      <c r="I437" s="42" t="s">
        <v>225</v>
      </c>
      <c r="J437" s="45">
        <v>-9000</v>
      </c>
      <c r="K437" s="42" t="s">
        <v>225</v>
      </c>
      <c r="L437" s="42" t="s">
        <v>225</v>
      </c>
      <c r="M437" s="42" t="s">
        <v>225</v>
      </c>
      <c r="N437" s="42" t="s">
        <v>225</v>
      </c>
      <c r="O437" s="42" t="s">
        <v>225</v>
      </c>
    </row>
    <row r="438" spans="1:15">
      <c r="A438" s="46">
        <v>301325</v>
      </c>
      <c r="B438" s="46" t="s">
        <v>71</v>
      </c>
      <c r="C438" s="46" t="s">
        <v>222</v>
      </c>
      <c r="D438" s="46" t="s">
        <v>236</v>
      </c>
      <c r="E438" s="46" t="s">
        <v>238</v>
      </c>
      <c r="F438" s="46" t="s">
        <v>233</v>
      </c>
      <c r="G438" s="46" t="s">
        <v>225</v>
      </c>
      <c r="H438" s="48">
        <v>9000</v>
      </c>
      <c r="I438" s="48">
        <v>-1500</v>
      </c>
      <c r="J438" s="48">
        <v>9000</v>
      </c>
      <c r="K438" s="48">
        <v>16500</v>
      </c>
      <c r="L438" s="46" t="s">
        <v>225</v>
      </c>
      <c r="M438" s="46" t="s">
        <v>225</v>
      </c>
      <c r="N438" s="46" t="s">
        <v>225</v>
      </c>
      <c r="O438" s="48">
        <v>16500</v>
      </c>
    </row>
    <row r="439" spans="1:15">
      <c r="A439" s="42">
        <v>301325</v>
      </c>
      <c r="B439" s="42" t="s">
        <v>71</v>
      </c>
      <c r="C439" s="42" t="s">
        <v>222</v>
      </c>
      <c r="D439" s="42" t="s">
        <v>236</v>
      </c>
      <c r="E439" s="42" t="s">
        <v>238</v>
      </c>
      <c r="F439" s="42" t="s">
        <v>234</v>
      </c>
      <c r="G439" s="45">
        <v>16500</v>
      </c>
      <c r="H439" s="45">
        <v>30150</v>
      </c>
      <c r="I439" s="45">
        <v>-4500</v>
      </c>
      <c r="J439" s="42">
        <v>450</v>
      </c>
      <c r="K439" s="45">
        <v>42600</v>
      </c>
      <c r="L439" s="42" t="s">
        <v>225</v>
      </c>
      <c r="M439" s="42" t="s">
        <v>225</v>
      </c>
      <c r="N439" s="42" t="s">
        <v>225</v>
      </c>
      <c r="O439" s="45">
        <v>42600</v>
      </c>
    </row>
    <row r="440" spans="1:15">
      <c r="A440" s="46">
        <v>301325</v>
      </c>
      <c r="B440" s="46" t="s">
        <v>71</v>
      </c>
      <c r="C440" s="46" t="s">
        <v>222</v>
      </c>
      <c r="D440" s="46" t="s">
        <v>236</v>
      </c>
      <c r="E440" s="46" t="s">
        <v>238</v>
      </c>
      <c r="F440" s="47">
        <v>43894</v>
      </c>
      <c r="G440" s="48">
        <v>42600</v>
      </c>
      <c r="H440" s="46" t="s">
        <v>225</v>
      </c>
      <c r="I440" s="48">
        <v>-2650</v>
      </c>
      <c r="J440" s="46">
        <v>-300</v>
      </c>
      <c r="K440" s="48">
        <v>39650</v>
      </c>
      <c r="L440" s="46" t="s">
        <v>225</v>
      </c>
      <c r="M440" s="46" t="s">
        <v>225</v>
      </c>
      <c r="N440" s="46" t="s">
        <v>225</v>
      </c>
      <c r="O440" s="48">
        <v>39650</v>
      </c>
    </row>
    <row r="441" spans="1:15">
      <c r="A441" s="42">
        <v>301325</v>
      </c>
      <c r="B441" s="42" t="s">
        <v>71</v>
      </c>
      <c r="C441" s="42" t="s">
        <v>222</v>
      </c>
      <c r="D441" s="42" t="s">
        <v>236</v>
      </c>
      <c r="E441" s="42" t="s">
        <v>238</v>
      </c>
      <c r="F441" s="43">
        <v>44108</v>
      </c>
      <c r="G441" s="45">
        <v>39650</v>
      </c>
      <c r="H441" s="42" t="s">
        <v>225</v>
      </c>
      <c r="I441" s="45">
        <v>-10400</v>
      </c>
      <c r="J441" s="45">
        <v>23850</v>
      </c>
      <c r="K441" s="45">
        <v>53100</v>
      </c>
      <c r="L441" s="42" t="s">
        <v>225</v>
      </c>
      <c r="M441" s="45">
        <v>48000</v>
      </c>
      <c r="N441" s="45">
        <v>48000</v>
      </c>
      <c r="O441" s="45">
        <v>101100</v>
      </c>
    </row>
    <row r="442" spans="1:15">
      <c r="A442" s="46">
        <v>301325</v>
      </c>
      <c r="B442" s="46" t="s">
        <v>71</v>
      </c>
      <c r="C442" s="46" t="s">
        <v>222</v>
      </c>
      <c r="D442" s="46" t="s">
        <v>236</v>
      </c>
      <c r="E442" s="46" t="s">
        <v>238</v>
      </c>
      <c r="F442" s="46" t="s">
        <v>235</v>
      </c>
      <c r="G442" s="48">
        <v>53100</v>
      </c>
      <c r="H442" s="46" t="s">
        <v>225</v>
      </c>
      <c r="I442" s="48">
        <v>-12550</v>
      </c>
      <c r="J442" s="48">
        <v>19800</v>
      </c>
      <c r="K442" s="48">
        <v>60350</v>
      </c>
      <c r="L442" s="48">
        <v>48000</v>
      </c>
      <c r="M442" s="48">
        <v>72000</v>
      </c>
      <c r="N442" s="48">
        <v>120000</v>
      </c>
      <c r="O442" s="48">
        <v>180350</v>
      </c>
    </row>
    <row r="443" spans="1:15">
      <c r="A443" s="46"/>
      <c r="B443" s="46"/>
      <c r="C443" s="46"/>
      <c r="D443" s="46"/>
      <c r="E443" s="46"/>
      <c r="F443" s="46"/>
      <c r="G443" s="48"/>
      <c r="H443" s="46"/>
      <c r="I443" s="48"/>
      <c r="J443" s="48"/>
      <c r="K443" s="48"/>
      <c r="L443" s="48"/>
      <c r="M443" s="48"/>
      <c r="N443" s="48"/>
      <c r="O443" s="172">
        <f>O438+O439+O440+O441+O442</f>
        <v>380200</v>
      </c>
    </row>
    <row r="444" spans="1:15">
      <c r="A444" s="42">
        <v>255732</v>
      </c>
      <c r="B444" s="42" t="s">
        <v>29</v>
      </c>
      <c r="C444" s="42" t="s">
        <v>222</v>
      </c>
      <c r="D444" s="42" t="s">
        <v>223</v>
      </c>
      <c r="E444" s="42" t="s">
        <v>241</v>
      </c>
      <c r="F444" s="43">
        <v>43891</v>
      </c>
      <c r="G444" s="42" t="s">
        <v>225</v>
      </c>
      <c r="H444" s="42" t="s">
        <v>225</v>
      </c>
      <c r="I444" s="42" t="s">
        <v>225</v>
      </c>
      <c r="J444" s="42" t="s">
        <v>225</v>
      </c>
      <c r="K444" s="42" t="s">
        <v>225</v>
      </c>
      <c r="L444" s="45">
        <v>47700</v>
      </c>
      <c r="M444" s="42" t="s">
        <v>225</v>
      </c>
      <c r="N444" s="45">
        <v>47700</v>
      </c>
      <c r="O444" s="45">
        <v>47700</v>
      </c>
    </row>
    <row r="445" spans="1:15">
      <c r="A445" s="46">
        <v>255732</v>
      </c>
      <c r="B445" s="46" t="s">
        <v>29</v>
      </c>
      <c r="C445" s="46" t="s">
        <v>222</v>
      </c>
      <c r="D445" s="46" t="s">
        <v>223</v>
      </c>
      <c r="E445" s="46" t="s">
        <v>241</v>
      </c>
      <c r="F445" s="47">
        <v>44105</v>
      </c>
      <c r="G445" s="46" t="s">
        <v>225</v>
      </c>
      <c r="H445" s="46" t="s">
        <v>225</v>
      </c>
      <c r="I445" s="46" t="s">
        <v>225</v>
      </c>
      <c r="J445" s="46" t="s">
        <v>225</v>
      </c>
      <c r="K445" s="46" t="s">
        <v>225</v>
      </c>
      <c r="L445" s="48">
        <v>47700</v>
      </c>
      <c r="M445" s="46" t="s">
        <v>225</v>
      </c>
      <c r="N445" s="48">
        <v>47700</v>
      </c>
      <c r="O445" s="48">
        <v>47700</v>
      </c>
    </row>
    <row r="446" spans="1:15">
      <c r="A446" s="42">
        <v>255732</v>
      </c>
      <c r="B446" s="42" t="s">
        <v>29</v>
      </c>
      <c r="C446" s="42" t="s">
        <v>222</v>
      </c>
      <c r="D446" s="42" t="s">
        <v>223</v>
      </c>
      <c r="E446" s="42" t="s">
        <v>241</v>
      </c>
      <c r="F446" s="42" t="s">
        <v>226</v>
      </c>
      <c r="G446" s="42" t="s">
        <v>225</v>
      </c>
      <c r="H446" s="42" t="s">
        <v>225</v>
      </c>
      <c r="I446" s="42" t="s">
        <v>225</v>
      </c>
      <c r="J446" s="42" t="s">
        <v>225</v>
      </c>
      <c r="K446" s="42" t="s">
        <v>225</v>
      </c>
      <c r="L446" s="45">
        <v>47700</v>
      </c>
      <c r="M446" s="42" t="s">
        <v>225</v>
      </c>
      <c r="N446" s="45">
        <v>47700</v>
      </c>
      <c r="O446" s="45">
        <v>47700</v>
      </c>
    </row>
    <row r="447" spans="1:15">
      <c r="A447" s="46">
        <v>255732</v>
      </c>
      <c r="B447" s="46" t="s">
        <v>29</v>
      </c>
      <c r="C447" s="46" t="s">
        <v>222</v>
      </c>
      <c r="D447" s="46" t="s">
        <v>223</v>
      </c>
      <c r="E447" s="46" t="s">
        <v>241</v>
      </c>
      <c r="F447" s="46" t="s">
        <v>227</v>
      </c>
      <c r="G447" s="46" t="s">
        <v>225</v>
      </c>
      <c r="H447" s="46" t="s">
        <v>225</v>
      </c>
      <c r="I447" s="46" t="s">
        <v>225</v>
      </c>
      <c r="J447" s="46" t="s">
        <v>225</v>
      </c>
      <c r="K447" s="46" t="s">
        <v>225</v>
      </c>
      <c r="L447" s="48">
        <v>47700</v>
      </c>
      <c r="M447" s="46" t="s">
        <v>225</v>
      </c>
      <c r="N447" s="48">
        <v>47700</v>
      </c>
      <c r="O447" s="48">
        <v>47700</v>
      </c>
    </row>
    <row r="448" spans="1:15">
      <c r="A448" s="42">
        <v>255732</v>
      </c>
      <c r="B448" s="42" t="s">
        <v>29</v>
      </c>
      <c r="C448" s="42" t="s">
        <v>222</v>
      </c>
      <c r="D448" s="42" t="s">
        <v>223</v>
      </c>
      <c r="E448" s="42" t="s">
        <v>241</v>
      </c>
      <c r="F448" s="42" t="s">
        <v>228</v>
      </c>
      <c r="G448" s="42" t="s">
        <v>225</v>
      </c>
      <c r="H448" s="42" t="s">
        <v>225</v>
      </c>
      <c r="I448" s="42" t="s">
        <v>225</v>
      </c>
      <c r="J448" s="42" t="s">
        <v>225</v>
      </c>
      <c r="K448" s="42" t="s">
        <v>225</v>
      </c>
      <c r="L448" s="45">
        <v>47700</v>
      </c>
      <c r="M448" s="42" t="s">
        <v>225</v>
      </c>
      <c r="N448" s="45">
        <v>47700</v>
      </c>
      <c r="O448" s="45">
        <v>47700</v>
      </c>
    </row>
    <row r="449" spans="1:15">
      <c r="A449" s="46">
        <v>255732</v>
      </c>
      <c r="B449" s="46" t="s">
        <v>29</v>
      </c>
      <c r="C449" s="46" t="s">
        <v>222</v>
      </c>
      <c r="D449" s="46" t="s">
        <v>223</v>
      </c>
      <c r="E449" s="46" t="s">
        <v>241</v>
      </c>
      <c r="F449" s="47">
        <v>44014</v>
      </c>
      <c r="G449" s="46" t="s">
        <v>225</v>
      </c>
      <c r="H449" s="46" t="s">
        <v>225</v>
      </c>
      <c r="I449" s="46" t="s">
        <v>225</v>
      </c>
      <c r="J449" s="46" t="s">
        <v>225</v>
      </c>
      <c r="K449" s="46" t="s">
        <v>225</v>
      </c>
      <c r="L449" s="48">
        <v>47700</v>
      </c>
      <c r="M449" s="46" t="s">
        <v>225</v>
      </c>
      <c r="N449" s="48">
        <v>47700</v>
      </c>
      <c r="O449" s="48">
        <v>47700</v>
      </c>
    </row>
    <row r="450" spans="1:15">
      <c r="A450" s="42">
        <v>255732</v>
      </c>
      <c r="B450" s="42" t="s">
        <v>29</v>
      </c>
      <c r="C450" s="42" t="s">
        <v>222</v>
      </c>
      <c r="D450" s="42" t="s">
        <v>223</v>
      </c>
      <c r="E450" s="42" t="s">
        <v>241</v>
      </c>
      <c r="F450" s="42" t="s">
        <v>229</v>
      </c>
      <c r="G450" s="42" t="s">
        <v>225</v>
      </c>
      <c r="H450" s="42" t="s">
        <v>225</v>
      </c>
      <c r="I450" s="42" t="s">
        <v>225</v>
      </c>
      <c r="J450" s="42" t="s">
        <v>225</v>
      </c>
      <c r="K450" s="42" t="s">
        <v>225</v>
      </c>
      <c r="L450" s="45">
        <v>47700</v>
      </c>
      <c r="M450" s="42" t="s">
        <v>225</v>
      </c>
      <c r="N450" s="45">
        <v>47700</v>
      </c>
      <c r="O450" s="45">
        <v>47700</v>
      </c>
    </row>
    <row r="451" spans="1:15">
      <c r="A451" s="46">
        <v>255732</v>
      </c>
      <c r="B451" s="46" t="s">
        <v>29</v>
      </c>
      <c r="C451" s="46" t="s">
        <v>222</v>
      </c>
      <c r="D451" s="46" t="s">
        <v>223</v>
      </c>
      <c r="E451" s="46" t="s">
        <v>241</v>
      </c>
      <c r="F451" s="46" t="s">
        <v>230</v>
      </c>
      <c r="G451" s="46" t="s">
        <v>225</v>
      </c>
      <c r="H451" s="46" t="s">
        <v>225</v>
      </c>
      <c r="I451" s="46" t="s">
        <v>225</v>
      </c>
      <c r="J451" s="46" t="s">
        <v>225</v>
      </c>
      <c r="K451" s="46" t="s">
        <v>225</v>
      </c>
      <c r="L451" s="48">
        <v>47700</v>
      </c>
      <c r="M451" s="46" t="s">
        <v>225</v>
      </c>
      <c r="N451" s="48">
        <v>47700</v>
      </c>
      <c r="O451" s="48">
        <v>47700</v>
      </c>
    </row>
    <row r="452" spans="1:15">
      <c r="A452" s="42">
        <v>255732</v>
      </c>
      <c r="B452" s="42" t="s">
        <v>29</v>
      </c>
      <c r="C452" s="42" t="s">
        <v>222</v>
      </c>
      <c r="D452" s="42" t="s">
        <v>223</v>
      </c>
      <c r="E452" s="42" t="s">
        <v>241</v>
      </c>
      <c r="F452" s="42" t="s">
        <v>231</v>
      </c>
      <c r="G452" s="42" t="s">
        <v>225</v>
      </c>
      <c r="H452" s="42" t="s">
        <v>225</v>
      </c>
      <c r="I452" s="42" t="s">
        <v>225</v>
      </c>
      <c r="J452" s="42" t="s">
        <v>225</v>
      </c>
      <c r="K452" s="42" t="s">
        <v>225</v>
      </c>
      <c r="L452" s="45">
        <v>47700</v>
      </c>
      <c r="M452" s="42" t="s">
        <v>225</v>
      </c>
      <c r="N452" s="45">
        <v>47700</v>
      </c>
      <c r="O452" s="45">
        <v>47700</v>
      </c>
    </row>
    <row r="453" spans="1:15">
      <c r="A453" s="46">
        <v>255732</v>
      </c>
      <c r="B453" s="46" t="s">
        <v>29</v>
      </c>
      <c r="C453" s="46" t="s">
        <v>222</v>
      </c>
      <c r="D453" s="46" t="s">
        <v>223</v>
      </c>
      <c r="E453" s="46" t="s">
        <v>241</v>
      </c>
      <c r="F453" s="47">
        <v>43985</v>
      </c>
      <c r="G453" s="46" t="s">
        <v>225</v>
      </c>
      <c r="H453" s="46" t="s">
        <v>225</v>
      </c>
      <c r="I453" s="46" t="s">
        <v>225</v>
      </c>
      <c r="J453" s="46" t="s">
        <v>225</v>
      </c>
      <c r="K453" s="46" t="s">
        <v>225</v>
      </c>
      <c r="L453" s="48">
        <v>47700</v>
      </c>
      <c r="M453" s="46" t="s">
        <v>225</v>
      </c>
      <c r="N453" s="48">
        <v>47700</v>
      </c>
      <c r="O453" s="48">
        <v>47700</v>
      </c>
    </row>
    <row r="454" spans="1:15">
      <c r="A454" s="42">
        <v>255732</v>
      </c>
      <c r="B454" s="42" t="s">
        <v>29</v>
      </c>
      <c r="C454" s="42" t="s">
        <v>222</v>
      </c>
      <c r="D454" s="42" t="s">
        <v>223</v>
      </c>
      <c r="E454" s="42" t="s">
        <v>241</v>
      </c>
      <c r="F454" s="42" t="s">
        <v>232</v>
      </c>
      <c r="G454" s="42" t="s">
        <v>225</v>
      </c>
      <c r="H454" s="42" t="s">
        <v>225</v>
      </c>
      <c r="I454" s="42" t="s">
        <v>225</v>
      </c>
      <c r="J454" s="42" t="s">
        <v>225</v>
      </c>
      <c r="K454" s="42" t="s">
        <v>225</v>
      </c>
      <c r="L454" s="45">
        <v>47700</v>
      </c>
      <c r="M454" s="42" t="s">
        <v>225</v>
      </c>
      <c r="N454" s="45">
        <v>47700</v>
      </c>
      <c r="O454" s="45">
        <v>47700</v>
      </c>
    </row>
    <row r="455" spans="1:15">
      <c r="A455" s="46">
        <v>255732</v>
      </c>
      <c r="B455" s="46" t="s">
        <v>29</v>
      </c>
      <c r="C455" s="46" t="s">
        <v>222</v>
      </c>
      <c r="D455" s="46" t="s">
        <v>223</v>
      </c>
      <c r="E455" s="46" t="s">
        <v>241</v>
      </c>
      <c r="F455" s="46" t="s">
        <v>233</v>
      </c>
      <c r="G455" s="46" t="s">
        <v>225</v>
      </c>
      <c r="H455" s="46" t="s">
        <v>225</v>
      </c>
      <c r="I455" s="46" t="s">
        <v>225</v>
      </c>
      <c r="J455" s="46" t="s">
        <v>225</v>
      </c>
      <c r="K455" s="46" t="s">
        <v>225</v>
      </c>
      <c r="L455" s="48">
        <v>47700</v>
      </c>
      <c r="M455" s="46" t="s">
        <v>225</v>
      </c>
      <c r="N455" s="48">
        <v>47700</v>
      </c>
      <c r="O455" s="48">
        <v>47700</v>
      </c>
    </row>
    <row r="456" spans="1:15">
      <c r="A456" s="42">
        <v>255732</v>
      </c>
      <c r="B456" s="42" t="s">
        <v>29</v>
      </c>
      <c r="C456" s="42" t="s">
        <v>222</v>
      </c>
      <c r="D456" s="42" t="s">
        <v>223</v>
      </c>
      <c r="E456" s="42" t="s">
        <v>241</v>
      </c>
      <c r="F456" s="42" t="s">
        <v>234</v>
      </c>
      <c r="G456" s="42" t="s">
        <v>225</v>
      </c>
      <c r="H456" s="42" t="s">
        <v>225</v>
      </c>
      <c r="I456" s="42" t="s">
        <v>225</v>
      </c>
      <c r="J456" s="42" t="s">
        <v>225</v>
      </c>
      <c r="K456" s="42" t="s">
        <v>225</v>
      </c>
      <c r="L456" s="45">
        <v>47700</v>
      </c>
      <c r="M456" s="42" t="s">
        <v>225</v>
      </c>
      <c r="N456" s="45">
        <v>47700</v>
      </c>
      <c r="O456" s="45">
        <v>47700</v>
      </c>
    </row>
    <row r="457" spans="1:15">
      <c r="A457" s="46">
        <v>255732</v>
      </c>
      <c r="B457" s="46" t="s">
        <v>29</v>
      </c>
      <c r="C457" s="46" t="s">
        <v>222</v>
      </c>
      <c r="D457" s="46" t="s">
        <v>223</v>
      </c>
      <c r="E457" s="46" t="s">
        <v>241</v>
      </c>
      <c r="F457" s="47">
        <v>43894</v>
      </c>
      <c r="G457" s="46" t="s">
        <v>225</v>
      </c>
      <c r="H457" s="46" t="s">
        <v>225</v>
      </c>
      <c r="I457" s="46" t="s">
        <v>225</v>
      </c>
      <c r="J457" s="46" t="s">
        <v>225</v>
      </c>
      <c r="K457" s="46" t="s">
        <v>225</v>
      </c>
      <c r="L457" s="48">
        <v>47700</v>
      </c>
      <c r="M457" s="46" t="s">
        <v>225</v>
      </c>
      <c r="N457" s="48">
        <v>47700</v>
      </c>
      <c r="O457" s="48">
        <v>47700</v>
      </c>
    </row>
    <row r="458" spans="1:15">
      <c r="A458" s="42">
        <v>255732</v>
      </c>
      <c r="B458" s="42" t="s">
        <v>29</v>
      </c>
      <c r="C458" s="42" t="s">
        <v>222</v>
      </c>
      <c r="D458" s="42" t="s">
        <v>223</v>
      </c>
      <c r="E458" s="42" t="s">
        <v>241</v>
      </c>
      <c r="F458" s="43">
        <v>44108</v>
      </c>
      <c r="G458" s="42" t="s">
        <v>225</v>
      </c>
      <c r="H458" s="42" t="s">
        <v>225</v>
      </c>
      <c r="I458" s="42" t="s">
        <v>225</v>
      </c>
      <c r="J458" s="42" t="s">
        <v>225</v>
      </c>
      <c r="K458" s="42" t="s">
        <v>225</v>
      </c>
      <c r="L458" s="45">
        <v>47700</v>
      </c>
      <c r="M458" s="45">
        <v>-7750</v>
      </c>
      <c r="N458" s="45">
        <v>39950</v>
      </c>
      <c r="O458" s="45">
        <v>39950</v>
      </c>
    </row>
    <row r="459" spans="1:15">
      <c r="A459" s="46">
        <v>255732</v>
      </c>
      <c r="B459" s="46" t="s">
        <v>29</v>
      </c>
      <c r="C459" s="46" t="s">
        <v>222</v>
      </c>
      <c r="D459" s="46" t="s">
        <v>223</v>
      </c>
      <c r="E459" s="46" t="s">
        <v>241</v>
      </c>
      <c r="F459" s="46" t="s">
        <v>235</v>
      </c>
      <c r="G459" s="46" t="s">
        <v>225</v>
      </c>
      <c r="H459" s="46" t="s">
        <v>225</v>
      </c>
      <c r="I459" s="46" t="s">
        <v>225</v>
      </c>
      <c r="J459" s="46" t="s">
        <v>225</v>
      </c>
      <c r="K459" s="46" t="s">
        <v>225</v>
      </c>
      <c r="L459" s="48">
        <v>39950</v>
      </c>
      <c r="M459" s="46" t="s">
        <v>225</v>
      </c>
      <c r="N459" s="48">
        <v>39950</v>
      </c>
      <c r="O459" s="48">
        <v>39950</v>
      </c>
    </row>
    <row r="460" spans="1:15">
      <c r="A460" s="46"/>
      <c r="B460" s="46"/>
      <c r="C460" s="46"/>
      <c r="D460" s="46"/>
      <c r="E460" s="46"/>
      <c r="F460" s="46"/>
      <c r="G460" s="46"/>
      <c r="H460" s="46"/>
      <c r="I460" s="46"/>
      <c r="J460" s="46"/>
      <c r="K460" s="46"/>
      <c r="L460" s="48"/>
      <c r="M460" s="46"/>
      <c r="N460" s="48"/>
      <c r="O460" s="172">
        <f>O444+O445+O446+O447+O448+O449+O450+O451+O452+O453+O454+O455+O456+O457+O458+O459</f>
        <v>747700</v>
      </c>
    </row>
    <row r="461" spans="1:15">
      <c r="A461" s="42">
        <v>300991</v>
      </c>
      <c r="B461" s="42" t="s">
        <v>68</v>
      </c>
      <c r="C461" s="42" t="s">
        <v>222</v>
      </c>
      <c r="D461" s="42" t="s">
        <v>242</v>
      </c>
      <c r="E461" s="42" t="s">
        <v>243</v>
      </c>
      <c r="F461" s="43">
        <v>43891</v>
      </c>
      <c r="G461" s="42" t="s">
        <v>225</v>
      </c>
      <c r="H461" s="42" t="s">
        <v>225</v>
      </c>
      <c r="I461" s="42" t="s">
        <v>225</v>
      </c>
      <c r="J461" s="42" t="s">
        <v>225</v>
      </c>
      <c r="K461" s="42" t="s">
        <v>225</v>
      </c>
      <c r="L461" s="45">
        <v>1100</v>
      </c>
      <c r="M461" s="42" t="s">
        <v>225</v>
      </c>
      <c r="N461" s="45">
        <v>1100</v>
      </c>
      <c r="O461" s="45">
        <v>1100</v>
      </c>
    </row>
    <row r="462" spans="1:15">
      <c r="A462" s="46">
        <v>300991</v>
      </c>
      <c r="B462" s="46" t="s">
        <v>68</v>
      </c>
      <c r="C462" s="46" t="s">
        <v>222</v>
      </c>
      <c r="D462" s="46" t="s">
        <v>242</v>
      </c>
      <c r="E462" s="46" t="s">
        <v>243</v>
      </c>
      <c r="F462" s="47">
        <v>44105</v>
      </c>
      <c r="G462" s="46" t="s">
        <v>225</v>
      </c>
      <c r="H462" s="46" t="s">
        <v>225</v>
      </c>
      <c r="I462" s="46" t="s">
        <v>225</v>
      </c>
      <c r="J462" s="46" t="s">
        <v>225</v>
      </c>
      <c r="K462" s="46" t="s">
        <v>225</v>
      </c>
      <c r="L462" s="48">
        <v>1100</v>
      </c>
      <c r="M462" s="46" t="s">
        <v>225</v>
      </c>
      <c r="N462" s="48">
        <v>1100</v>
      </c>
      <c r="O462" s="48">
        <v>1100</v>
      </c>
    </row>
    <row r="463" spans="1:15">
      <c r="A463" s="42">
        <v>300991</v>
      </c>
      <c r="B463" s="42" t="s">
        <v>68</v>
      </c>
      <c r="C463" s="42" t="s">
        <v>222</v>
      </c>
      <c r="D463" s="42" t="s">
        <v>242</v>
      </c>
      <c r="E463" s="42" t="s">
        <v>243</v>
      </c>
      <c r="F463" s="42" t="s">
        <v>226</v>
      </c>
      <c r="G463" s="42" t="s">
        <v>225</v>
      </c>
      <c r="H463" s="42" t="s">
        <v>225</v>
      </c>
      <c r="I463" s="42" t="s">
        <v>225</v>
      </c>
      <c r="J463" s="42" t="s">
        <v>225</v>
      </c>
      <c r="K463" s="42" t="s">
        <v>225</v>
      </c>
      <c r="L463" s="45">
        <v>1100</v>
      </c>
      <c r="M463" s="42" t="s">
        <v>225</v>
      </c>
      <c r="N463" s="45">
        <v>1100</v>
      </c>
      <c r="O463" s="45">
        <v>1100</v>
      </c>
    </row>
    <row r="464" spans="1:15">
      <c r="A464" s="46">
        <v>300991</v>
      </c>
      <c r="B464" s="46" t="s">
        <v>68</v>
      </c>
      <c r="C464" s="46" t="s">
        <v>222</v>
      </c>
      <c r="D464" s="46" t="s">
        <v>242</v>
      </c>
      <c r="E464" s="46" t="s">
        <v>243</v>
      </c>
      <c r="F464" s="46" t="s">
        <v>227</v>
      </c>
      <c r="G464" s="46" t="s">
        <v>225</v>
      </c>
      <c r="H464" s="46" t="s">
        <v>225</v>
      </c>
      <c r="I464" s="46" t="s">
        <v>225</v>
      </c>
      <c r="J464" s="46" t="s">
        <v>225</v>
      </c>
      <c r="K464" s="46" t="s">
        <v>225</v>
      </c>
      <c r="L464" s="48">
        <v>1100</v>
      </c>
      <c r="M464" s="46" t="s">
        <v>225</v>
      </c>
      <c r="N464" s="48">
        <v>1100</v>
      </c>
      <c r="O464" s="48">
        <v>1100</v>
      </c>
    </row>
    <row r="465" spans="1:15">
      <c r="A465" s="42">
        <v>300991</v>
      </c>
      <c r="B465" s="42" t="s">
        <v>68</v>
      </c>
      <c r="C465" s="42" t="s">
        <v>222</v>
      </c>
      <c r="D465" s="42" t="s">
        <v>242</v>
      </c>
      <c r="E465" s="42" t="s">
        <v>243</v>
      </c>
      <c r="F465" s="42" t="s">
        <v>228</v>
      </c>
      <c r="G465" s="42" t="s">
        <v>225</v>
      </c>
      <c r="H465" s="42" t="s">
        <v>225</v>
      </c>
      <c r="I465" s="42" t="s">
        <v>225</v>
      </c>
      <c r="J465" s="42" t="s">
        <v>225</v>
      </c>
      <c r="K465" s="42" t="s">
        <v>225</v>
      </c>
      <c r="L465" s="45">
        <v>1100</v>
      </c>
      <c r="M465" s="42" t="s">
        <v>225</v>
      </c>
      <c r="N465" s="45">
        <v>1100</v>
      </c>
      <c r="O465" s="45">
        <v>1100</v>
      </c>
    </row>
    <row r="466" spans="1:15">
      <c r="A466" s="46">
        <v>300991</v>
      </c>
      <c r="B466" s="46" t="s">
        <v>68</v>
      </c>
      <c r="C466" s="46" t="s">
        <v>222</v>
      </c>
      <c r="D466" s="46" t="s">
        <v>242</v>
      </c>
      <c r="E466" s="46" t="s">
        <v>243</v>
      </c>
      <c r="F466" s="47">
        <v>44014</v>
      </c>
      <c r="G466" s="46" t="s">
        <v>225</v>
      </c>
      <c r="H466" s="46" t="s">
        <v>225</v>
      </c>
      <c r="I466" s="46" t="s">
        <v>225</v>
      </c>
      <c r="J466" s="46" t="s">
        <v>225</v>
      </c>
      <c r="K466" s="46" t="s">
        <v>225</v>
      </c>
      <c r="L466" s="48">
        <v>1100</v>
      </c>
      <c r="M466" s="46" t="s">
        <v>225</v>
      </c>
      <c r="N466" s="48">
        <v>1100</v>
      </c>
      <c r="O466" s="48">
        <v>1100</v>
      </c>
    </row>
    <row r="467" spans="1:15">
      <c r="A467" s="42">
        <v>300991</v>
      </c>
      <c r="B467" s="42" t="s">
        <v>68</v>
      </c>
      <c r="C467" s="42" t="s">
        <v>222</v>
      </c>
      <c r="D467" s="42" t="s">
        <v>242</v>
      </c>
      <c r="E467" s="42" t="s">
        <v>243</v>
      </c>
      <c r="F467" s="42" t="s">
        <v>229</v>
      </c>
      <c r="G467" s="42" t="s">
        <v>225</v>
      </c>
      <c r="H467" s="42" t="s">
        <v>225</v>
      </c>
      <c r="I467" s="42" t="s">
        <v>225</v>
      </c>
      <c r="J467" s="42" t="s">
        <v>225</v>
      </c>
      <c r="K467" s="42" t="s">
        <v>225</v>
      </c>
      <c r="L467" s="45">
        <v>1100</v>
      </c>
      <c r="M467" s="42" t="s">
        <v>225</v>
      </c>
      <c r="N467" s="45">
        <v>1100</v>
      </c>
      <c r="O467" s="45">
        <v>1100</v>
      </c>
    </row>
    <row r="468" spans="1:15">
      <c r="A468" s="46">
        <v>300991</v>
      </c>
      <c r="B468" s="46" t="s">
        <v>68</v>
      </c>
      <c r="C468" s="46" t="s">
        <v>222</v>
      </c>
      <c r="D468" s="46" t="s">
        <v>242</v>
      </c>
      <c r="E468" s="46" t="s">
        <v>243</v>
      </c>
      <c r="F468" s="46" t="s">
        <v>230</v>
      </c>
      <c r="G468" s="46" t="s">
        <v>225</v>
      </c>
      <c r="H468" s="46" t="s">
        <v>225</v>
      </c>
      <c r="I468" s="46" t="s">
        <v>225</v>
      </c>
      <c r="J468" s="46" t="s">
        <v>225</v>
      </c>
      <c r="K468" s="46" t="s">
        <v>225</v>
      </c>
      <c r="L468" s="48">
        <v>1100</v>
      </c>
      <c r="M468" s="46" t="s">
        <v>225</v>
      </c>
      <c r="N468" s="48">
        <v>1100</v>
      </c>
      <c r="O468" s="48">
        <v>1100</v>
      </c>
    </row>
    <row r="469" spans="1:15">
      <c r="A469" s="42">
        <v>300991</v>
      </c>
      <c r="B469" s="42" t="s">
        <v>68</v>
      </c>
      <c r="C469" s="42" t="s">
        <v>222</v>
      </c>
      <c r="D469" s="42" t="s">
        <v>242</v>
      </c>
      <c r="E469" s="42" t="s">
        <v>243</v>
      </c>
      <c r="F469" s="42" t="s">
        <v>231</v>
      </c>
      <c r="G469" s="42" t="s">
        <v>225</v>
      </c>
      <c r="H469" s="42" t="s">
        <v>225</v>
      </c>
      <c r="I469" s="42" t="s">
        <v>225</v>
      </c>
      <c r="J469" s="42" t="s">
        <v>225</v>
      </c>
      <c r="K469" s="42" t="s">
        <v>225</v>
      </c>
      <c r="L469" s="45">
        <v>1100</v>
      </c>
      <c r="M469" s="42" t="s">
        <v>225</v>
      </c>
      <c r="N469" s="45">
        <v>1100</v>
      </c>
      <c r="O469" s="45">
        <v>1100</v>
      </c>
    </row>
    <row r="470" spans="1:15">
      <c r="A470" s="46">
        <v>300991</v>
      </c>
      <c r="B470" s="46" t="s">
        <v>68</v>
      </c>
      <c r="C470" s="46" t="s">
        <v>222</v>
      </c>
      <c r="D470" s="46" t="s">
        <v>242</v>
      </c>
      <c r="E470" s="46" t="s">
        <v>243</v>
      </c>
      <c r="F470" s="47">
        <v>43985</v>
      </c>
      <c r="G470" s="46" t="s">
        <v>225</v>
      </c>
      <c r="H470" s="46" t="s">
        <v>225</v>
      </c>
      <c r="I470" s="46" t="s">
        <v>225</v>
      </c>
      <c r="J470" s="46" t="s">
        <v>225</v>
      </c>
      <c r="K470" s="46" t="s">
        <v>225</v>
      </c>
      <c r="L470" s="48">
        <v>1100</v>
      </c>
      <c r="M470" s="46" t="s">
        <v>225</v>
      </c>
      <c r="N470" s="48">
        <v>1100</v>
      </c>
      <c r="O470" s="48">
        <v>1100</v>
      </c>
    </row>
    <row r="471" spans="1:15">
      <c r="A471" s="42">
        <v>300991</v>
      </c>
      <c r="B471" s="42" t="s">
        <v>68</v>
      </c>
      <c r="C471" s="42" t="s">
        <v>222</v>
      </c>
      <c r="D471" s="42" t="s">
        <v>242</v>
      </c>
      <c r="E471" s="42" t="s">
        <v>243</v>
      </c>
      <c r="F471" s="42" t="s">
        <v>232</v>
      </c>
      <c r="G471" s="42" t="s">
        <v>225</v>
      </c>
      <c r="H471" s="42" t="s">
        <v>225</v>
      </c>
      <c r="I471" s="42" t="s">
        <v>225</v>
      </c>
      <c r="J471" s="42" t="s">
        <v>225</v>
      </c>
      <c r="K471" s="42" t="s">
        <v>225</v>
      </c>
      <c r="L471" s="45">
        <v>1100</v>
      </c>
      <c r="M471" s="42" t="s">
        <v>225</v>
      </c>
      <c r="N471" s="45">
        <v>1100</v>
      </c>
      <c r="O471" s="45">
        <v>1100</v>
      </c>
    </row>
    <row r="472" spans="1:15">
      <c r="A472" s="46">
        <v>300991</v>
      </c>
      <c r="B472" s="46" t="s">
        <v>68</v>
      </c>
      <c r="C472" s="46" t="s">
        <v>222</v>
      </c>
      <c r="D472" s="46" t="s">
        <v>242</v>
      </c>
      <c r="E472" s="46" t="s">
        <v>243</v>
      </c>
      <c r="F472" s="46" t="s">
        <v>233</v>
      </c>
      <c r="G472" s="46" t="s">
        <v>225</v>
      </c>
      <c r="H472" s="46" t="s">
        <v>225</v>
      </c>
      <c r="I472" s="46" t="s">
        <v>225</v>
      </c>
      <c r="J472" s="46" t="s">
        <v>225</v>
      </c>
      <c r="K472" s="46" t="s">
        <v>225</v>
      </c>
      <c r="L472" s="48">
        <v>1100</v>
      </c>
      <c r="M472" s="46" t="s">
        <v>225</v>
      </c>
      <c r="N472" s="48">
        <v>1100</v>
      </c>
      <c r="O472" s="48">
        <v>1100</v>
      </c>
    </row>
    <row r="473" spans="1:15">
      <c r="A473" s="42">
        <v>300991</v>
      </c>
      <c r="B473" s="42" t="s">
        <v>68</v>
      </c>
      <c r="C473" s="42" t="s">
        <v>222</v>
      </c>
      <c r="D473" s="42" t="s">
        <v>242</v>
      </c>
      <c r="E473" s="42" t="s">
        <v>243</v>
      </c>
      <c r="F473" s="42" t="s">
        <v>234</v>
      </c>
      <c r="G473" s="42" t="s">
        <v>225</v>
      </c>
      <c r="H473" s="42" t="s">
        <v>225</v>
      </c>
      <c r="I473" s="42" t="s">
        <v>225</v>
      </c>
      <c r="J473" s="42" t="s">
        <v>225</v>
      </c>
      <c r="K473" s="42" t="s">
        <v>225</v>
      </c>
      <c r="L473" s="45">
        <v>1100</v>
      </c>
      <c r="M473" s="42" t="s">
        <v>225</v>
      </c>
      <c r="N473" s="45">
        <v>1100</v>
      </c>
      <c r="O473" s="45">
        <v>1100</v>
      </c>
    </row>
    <row r="474" spans="1:15">
      <c r="A474" s="46">
        <v>300991</v>
      </c>
      <c r="B474" s="46" t="s">
        <v>68</v>
      </c>
      <c r="C474" s="46" t="s">
        <v>222</v>
      </c>
      <c r="D474" s="46" t="s">
        <v>242</v>
      </c>
      <c r="E474" s="46" t="s">
        <v>243</v>
      </c>
      <c r="F474" s="47">
        <v>43894</v>
      </c>
      <c r="G474" s="46" t="s">
        <v>225</v>
      </c>
      <c r="H474" s="46" t="s">
        <v>225</v>
      </c>
      <c r="I474" s="46" t="s">
        <v>225</v>
      </c>
      <c r="J474" s="46" t="s">
        <v>225</v>
      </c>
      <c r="K474" s="46" t="s">
        <v>225</v>
      </c>
      <c r="L474" s="48">
        <v>1100</v>
      </c>
      <c r="M474" s="46" t="s">
        <v>225</v>
      </c>
      <c r="N474" s="48">
        <v>1100</v>
      </c>
      <c r="O474" s="48">
        <v>1100</v>
      </c>
    </row>
    <row r="475" spans="1:15">
      <c r="A475" s="42">
        <v>300991</v>
      </c>
      <c r="B475" s="42" t="s">
        <v>68</v>
      </c>
      <c r="C475" s="42" t="s">
        <v>222</v>
      </c>
      <c r="D475" s="42" t="s">
        <v>242</v>
      </c>
      <c r="E475" s="42" t="s">
        <v>243</v>
      </c>
      <c r="F475" s="43">
        <v>44108</v>
      </c>
      <c r="G475" s="42" t="s">
        <v>225</v>
      </c>
      <c r="H475" s="42" t="s">
        <v>225</v>
      </c>
      <c r="I475" s="42" t="s">
        <v>225</v>
      </c>
      <c r="J475" s="42" t="s">
        <v>225</v>
      </c>
      <c r="K475" s="42" t="s">
        <v>225</v>
      </c>
      <c r="L475" s="45">
        <v>1100</v>
      </c>
      <c r="M475" s="45">
        <v>-1100</v>
      </c>
      <c r="N475" s="42" t="s">
        <v>225</v>
      </c>
      <c r="O475" s="42" t="s">
        <v>225</v>
      </c>
    </row>
    <row r="476" spans="1:15">
      <c r="A476" s="46">
        <v>300991</v>
      </c>
      <c r="B476" s="46" t="s">
        <v>68</v>
      </c>
      <c r="C476" s="46" t="s">
        <v>222</v>
      </c>
      <c r="D476" s="46" t="s">
        <v>242</v>
      </c>
      <c r="E476" s="46" t="s">
        <v>243</v>
      </c>
      <c r="F476" s="46" t="s">
        <v>235</v>
      </c>
      <c r="G476" s="46" t="s">
        <v>225</v>
      </c>
      <c r="H476" s="46" t="s">
        <v>225</v>
      </c>
      <c r="I476" s="46" t="s">
        <v>225</v>
      </c>
      <c r="J476" s="46" t="s">
        <v>225</v>
      </c>
      <c r="K476" s="46" t="s">
        <v>225</v>
      </c>
      <c r="L476" s="46" t="s">
        <v>225</v>
      </c>
      <c r="M476" s="46" t="s">
        <v>225</v>
      </c>
      <c r="N476" s="46" t="s">
        <v>225</v>
      </c>
      <c r="O476" s="46" t="s">
        <v>225</v>
      </c>
    </row>
    <row r="477" spans="1:15">
      <c r="A477" s="46"/>
      <c r="B477" s="46"/>
      <c r="C477" s="46"/>
      <c r="D477" s="46"/>
      <c r="E477" s="46"/>
      <c r="F477" s="46"/>
      <c r="G477" s="46"/>
      <c r="H477" s="46"/>
      <c r="I477" s="46"/>
      <c r="J477" s="46"/>
      <c r="K477" s="46"/>
      <c r="L477" s="46"/>
      <c r="M477" s="46"/>
      <c r="N477" s="46"/>
      <c r="O477" s="172">
        <f>O461+O462+O463+O464+O465+O466+O467+O468+O469+O470+O471+O472+O473+O474</f>
        <v>15400</v>
      </c>
    </row>
    <row r="478" spans="1:15">
      <c r="A478" s="42">
        <v>300992</v>
      </c>
      <c r="B478" s="42" t="s">
        <v>69</v>
      </c>
      <c r="C478" s="42" t="s">
        <v>222</v>
      </c>
      <c r="D478" s="42" t="s">
        <v>242</v>
      </c>
      <c r="E478" s="42" t="s">
        <v>243</v>
      </c>
      <c r="F478" s="43">
        <v>43891</v>
      </c>
      <c r="G478" s="42" t="s">
        <v>225</v>
      </c>
      <c r="H478" s="42" t="s">
        <v>225</v>
      </c>
      <c r="I478" s="42" t="s">
        <v>225</v>
      </c>
      <c r="J478" s="42" t="s">
        <v>225</v>
      </c>
      <c r="K478" s="42" t="s">
        <v>225</v>
      </c>
      <c r="L478" s="45">
        <v>5500</v>
      </c>
      <c r="M478" s="42" t="s">
        <v>225</v>
      </c>
      <c r="N478" s="45">
        <v>5500</v>
      </c>
      <c r="O478" s="45">
        <v>5500</v>
      </c>
    </row>
    <row r="479" spans="1:15">
      <c r="A479" s="46">
        <v>300992</v>
      </c>
      <c r="B479" s="46" t="s">
        <v>69</v>
      </c>
      <c r="C479" s="46" t="s">
        <v>222</v>
      </c>
      <c r="D479" s="46" t="s">
        <v>242</v>
      </c>
      <c r="E479" s="46" t="s">
        <v>243</v>
      </c>
      <c r="F479" s="47">
        <v>44105</v>
      </c>
      <c r="G479" s="46" t="s">
        <v>225</v>
      </c>
      <c r="H479" s="46" t="s">
        <v>225</v>
      </c>
      <c r="I479" s="46" t="s">
        <v>225</v>
      </c>
      <c r="J479" s="46" t="s">
        <v>225</v>
      </c>
      <c r="K479" s="46" t="s">
        <v>225</v>
      </c>
      <c r="L479" s="48">
        <v>5500</v>
      </c>
      <c r="M479" s="46" t="s">
        <v>225</v>
      </c>
      <c r="N479" s="48">
        <v>5500</v>
      </c>
      <c r="O479" s="48">
        <v>5500</v>
      </c>
    </row>
    <row r="480" spans="1:15">
      <c r="A480" s="42">
        <v>300992</v>
      </c>
      <c r="B480" s="42" t="s">
        <v>69</v>
      </c>
      <c r="C480" s="42" t="s">
        <v>222</v>
      </c>
      <c r="D480" s="42" t="s">
        <v>242</v>
      </c>
      <c r="E480" s="42" t="s">
        <v>243</v>
      </c>
      <c r="F480" s="42" t="s">
        <v>226</v>
      </c>
      <c r="G480" s="42" t="s">
        <v>225</v>
      </c>
      <c r="H480" s="42" t="s">
        <v>225</v>
      </c>
      <c r="I480" s="42" t="s">
        <v>225</v>
      </c>
      <c r="J480" s="42" t="s">
        <v>225</v>
      </c>
      <c r="K480" s="42" t="s">
        <v>225</v>
      </c>
      <c r="L480" s="45">
        <v>5500</v>
      </c>
      <c r="M480" s="42" t="s">
        <v>225</v>
      </c>
      <c r="N480" s="45">
        <v>5500</v>
      </c>
      <c r="O480" s="45">
        <v>5500</v>
      </c>
    </row>
    <row r="481" spans="1:20">
      <c r="A481" s="46">
        <v>300992</v>
      </c>
      <c r="B481" s="46" t="s">
        <v>69</v>
      </c>
      <c r="C481" s="46" t="s">
        <v>222</v>
      </c>
      <c r="D481" s="46" t="s">
        <v>242</v>
      </c>
      <c r="E481" s="46" t="s">
        <v>243</v>
      </c>
      <c r="F481" s="46" t="s">
        <v>227</v>
      </c>
      <c r="G481" s="46" t="s">
        <v>225</v>
      </c>
      <c r="H481" s="46" t="s">
        <v>225</v>
      </c>
      <c r="I481" s="46" t="s">
        <v>225</v>
      </c>
      <c r="J481" s="46" t="s">
        <v>225</v>
      </c>
      <c r="K481" s="46" t="s">
        <v>225</v>
      </c>
      <c r="L481" s="48">
        <v>5500</v>
      </c>
      <c r="M481" s="46" t="s">
        <v>225</v>
      </c>
      <c r="N481" s="48">
        <v>5500</v>
      </c>
      <c r="O481" s="48">
        <v>5500</v>
      </c>
    </row>
    <row r="482" spans="1:20">
      <c r="A482" s="42">
        <v>300992</v>
      </c>
      <c r="B482" s="42" t="s">
        <v>69</v>
      </c>
      <c r="C482" s="42" t="s">
        <v>222</v>
      </c>
      <c r="D482" s="42" t="s">
        <v>242</v>
      </c>
      <c r="E482" s="42" t="s">
        <v>243</v>
      </c>
      <c r="F482" s="42" t="s">
        <v>228</v>
      </c>
      <c r="G482" s="42" t="s">
        <v>225</v>
      </c>
      <c r="H482" s="42" t="s">
        <v>225</v>
      </c>
      <c r="I482" s="42" t="s">
        <v>225</v>
      </c>
      <c r="J482" s="42" t="s">
        <v>225</v>
      </c>
      <c r="K482" s="42" t="s">
        <v>225</v>
      </c>
      <c r="L482" s="45">
        <v>5500</v>
      </c>
      <c r="M482" s="42" t="s">
        <v>225</v>
      </c>
      <c r="N482" s="45">
        <v>5500</v>
      </c>
      <c r="O482" s="45">
        <v>5500</v>
      </c>
    </row>
    <row r="483" spans="1:20">
      <c r="A483" s="46">
        <v>300992</v>
      </c>
      <c r="B483" s="46" t="s">
        <v>69</v>
      </c>
      <c r="C483" s="46" t="s">
        <v>222</v>
      </c>
      <c r="D483" s="46" t="s">
        <v>242</v>
      </c>
      <c r="E483" s="46" t="s">
        <v>243</v>
      </c>
      <c r="F483" s="47">
        <v>44014</v>
      </c>
      <c r="G483" s="46" t="s">
        <v>225</v>
      </c>
      <c r="H483" s="46" t="s">
        <v>225</v>
      </c>
      <c r="I483" s="46" t="s">
        <v>225</v>
      </c>
      <c r="J483" s="46" t="s">
        <v>225</v>
      </c>
      <c r="K483" s="46" t="s">
        <v>225</v>
      </c>
      <c r="L483" s="48">
        <v>5500</v>
      </c>
      <c r="M483" s="46" t="s">
        <v>225</v>
      </c>
      <c r="N483" s="48">
        <v>5500</v>
      </c>
      <c r="O483" s="48">
        <v>5500</v>
      </c>
    </row>
    <row r="484" spans="1:20">
      <c r="A484" s="42">
        <v>300992</v>
      </c>
      <c r="B484" s="42" t="s">
        <v>69</v>
      </c>
      <c r="C484" s="42" t="s">
        <v>222</v>
      </c>
      <c r="D484" s="42" t="s">
        <v>242</v>
      </c>
      <c r="E484" s="42" t="s">
        <v>243</v>
      </c>
      <c r="F484" s="42" t="s">
        <v>229</v>
      </c>
      <c r="G484" s="42" t="s">
        <v>225</v>
      </c>
      <c r="H484" s="42" t="s">
        <v>225</v>
      </c>
      <c r="I484" s="42" t="s">
        <v>225</v>
      </c>
      <c r="J484" s="42" t="s">
        <v>225</v>
      </c>
      <c r="K484" s="42" t="s">
        <v>225</v>
      </c>
      <c r="L484" s="45">
        <v>5500</v>
      </c>
      <c r="M484" s="42" t="s">
        <v>225</v>
      </c>
      <c r="N484" s="45">
        <v>5500</v>
      </c>
      <c r="O484" s="45">
        <v>5500</v>
      </c>
    </row>
    <row r="485" spans="1:20">
      <c r="A485" s="46">
        <v>300992</v>
      </c>
      <c r="B485" s="46" t="s">
        <v>69</v>
      </c>
      <c r="C485" s="46" t="s">
        <v>222</v>
      </c>
      <c r="D485" s="46" t="s">
        <v>242</v>
      </c>
      <c r="E485" s="46" t="s">
        <v>243</v>
      </c>
      <c r="F485" s="46" t="s">
        <v>230</v>
      </c>
      <c r="G485" s="46" t="s">
        <v>225</v>
      </c>
      <c r="H485" s="46" t="s">
        <v>225</v>
      </c>
      <c r="I485" s="46" t="s">
        <v>225</v>
      </c>
      <c r="J485" s="46" t="s">
        <v>225</v>
      </c>
      <c r="K485" s="46" t="s">
        <v>225</v>
      </c>
      <c r="L485" s="48">
        <v>5500</v>
      </c>
      <c r="M485" s="46" t="s">
        <v>225</v>
      </c>
      <c r="N485" s="48">
        <v>5500</v>
      </c>
      <c r="O485" s="48">
        <v>5500</v>
      </c>
    </row>
    <row r="486" spans="1:20">
      <c r="A486" s="42">
        <v>300992</v>
      </c>
      <c r="B486" s="42" t="s">
        <v>69</v>
      </c>
      <c r="C486" s="42" t="s">
        <v>222</v>
      </c>
      <c r="D486" s="42" t="s">
        <v>242</v>
      </c>
      <c r="E486" s="42" t="s">
        <v>243</v>
      </c>
      <c r="F486" s="42" t="s">
        <v>231</v>
      </c>
      <c r="G486" s="42" t="s">
        <v>225</v>
      </c>
      <c r="H486" s="42" t="s">
        <v>225</v>
      </c>
      <c r="I486" s="42" t="s">
        <v>225</v>
      </c>
      <c r="J486" s="42" t="s">
        <v>225</v>
      </c>
      <c r="K486" s="42" t="s">
        <v>225</v>
      </c>
      <c r="L486" s="45">
        <v>5500</v>
      </c>
      <c r="M486" s="42" t="s">
        <v>225</v>
      </c>
      <c r="N486" s="45">
        <v>5500</v>
      </c>
      <c r="O486" s="45">
        <v>5500</v>
      </c>
    </row>
    <row r="487" spans="1:20">
      <c r="A487" s="46">
        <v>300992</v>
      </c>
      <c r="B487" s="46" t="s">
        <v>69</v>
      </c>
      <c r="C487" s="46" t="s">
        <v>222</v>
      </c>
      <c r="D487" s="46" t="s">
        <v>242</v>
      </c>
      <c r="E487" s="46" t="s">
        <v>243</v>
      </c>
      <c r="F487" s="47">
        <v>43985</v>
      </c>
      <c r="G487" s="46" t="s">
        <v>225</v>
      </c>
      <c r="H487" s="46" t="s">
        <v>225</v>
      </c>
      <c r="I487" s="46" t="s">
        <v>225</v>
      </c>
      <c r="J487" s="46" t="s">
        <v>225</v>
      </c>
      <c r="K487" s="46" t="s">
        <v>225</v>
      </c>
      <c r="L487" s="48">
        <v>5500</v>
      </c>
      <c r="M487" s="46" t="s">
        <v>225</v>
      </c>
      <c r="N487" s="48">
        <v>5500</v>
      </c>
      <c r="O487" s="48">
        <v>5500</v>
      </c>
    </row>
    <row r="488" spans="1:20">
      <c r="A488" s="42">
        <v>300992</v>
      </c>
      <c r="B488" s="42" t="s">
        <v>69</v>
      </c>
      <c r="C488" s="42" t="s">
        <v>222</v>
      </c>
      <c r="D488" s="42" t="s">
        <v>242</v>
      </c>
      <c r="E488" s="42" t="s">
        <v>243</v>
      </c>
      <c r="F488" s="42" t="s">
        <v>232</v>
      </c>
      <c r="G488" s="42" t="s">
        <v>225</v>
      </c>
      <c r="H488" s="42" t="s">
        <v>225</v>
      </c>
      <c r="I488" s="42" t="s">
        <v>225</v>
      </c>
      <c r="J488" s="42" t="s">
        <v>225</v>
      </c>
      <c r="K488" s="42" t="s">
        <v>225</v>
      </c>
      <c r="L488" s="45">
        <v>5500</v>
      </c>
      <c r="M488" s="42" t="s">
        <v>225</v>
      </c>
      <c r="N488" s="45">
        <v>5500</v>
      </c>
      <c r="O488" s="45">
        <v>5500</v>
      </c>
    </row>
    <row r="489" spans="1:20">
      <c r="A489" s="46">
        <v>300992</v>
      </c>
      <c r="B489" s="46" t="s">
        <v>69</v>
      </c>
      <c r="C489" s="46" t="s">
        <v>222</v>
      </c>
      <c r="D489" s="46" t="s">
        <v>242</v>
      </c>
      <c r="E489" s="46" t="s">
        <v>243</v>
      </c>
      <c r="F489" s="46" t="s">
        <v>233</v>
      </c>
      <c r="G489" s="46" t="s">
        <v>225</v>
      </c>
      <c r="H489" s="46" t="s">
        <v>225</v>
      </c>
      <c r="I489" s="46" t="s">
        <v>225</v>
      </c>
      <c r="J489" s="46" t="s">
        <v>225</v>
      </c>
      <c r="K489" s="46" t="s">
        <v>225</v>
      </c>
      <c r="L489" s="48">
        <v>5500</v>
      </c>
      <c r="M489" s="46" t="s">
        <v>225</v>
      </c>
      <c r="N489" s="48">
        <v>5500</v>
      </c>
      <c r="O489" s="48">
        <v>5500</v>
      </c>
    </row>
    <row r="490" spans="1:20">
      <c r="A490" s="42">
        <v>300992</v>
      </c>
      <c r="B490" s="42" t="s">
        <v>69</v>
      </c>
      <c r="C490" s="42" t="s">
        <v>222</v>
      </c>
      <c r="D490" s="42" t="s">
        <v>242</v>
      </c>
      <c r="E490" s="42" t="s">
        <v>243</v>
      </c>
      <c r="F490" s="42" t="s">
        <v>234</v>
      </c>
      <c r="G490" s="42" t="s">
        <v>225</v>
      </c>
      <c r="H490" s="42" t="s">
        <v>225</v>
      </c>
      <c r="I490" s="42" t="s">
        <v>225</v>
      </c>
      <c r="J490" s="42" t="s">
        <v>225</v>
      </c>
      <c r="K490" s="42" t="s">
        <v>225</v>
      </c>
      <c r="L490" s="45">
        <v>5500</v>
      </c>
      <c r="M490" s="42" t="s">
        <v>225</v>
      </c>
      <c r="N490" s="45">
        <v>5500</v>
      </c>
      <c r="O490" s="45">
        <v>5500</v>
      </c>
    </row>
    <row r="491" spans="1:20">
      <c r="A491" s="46">
        <v>300992</v>
      </c>
      <c r="B491" s="46" t="s">
        <v>69</v>
      </c>
      <c r="C491" s="46" t="s">
        <v>222</v>
      </c>
      <c r="D491" s="46" t="s">
        <v>242</v>
      </c>
      <c r="E491" s="46" t="s">
        <v>243</v>
      </c>
      <c r="F491" s="47">
        <v>43894</v>
      </c>
      <c r="G491" s="46" t="s">
        <v>225</v>
      </c>
      <c r="H491" s="46" t="s">
        <v>225</v>
      </c>
      <c r="I491" s="46" t="s">
        <v>225</v>
      </c>
      <c r="J491" s="46" t="s">
        <v>225</v>
      </c>
      <c r="K491" s="46" t="s">
        <v>225</v>
      </c>
      <c r="L491" s="48">
        <v>5500</v>
      </c>
      <c r="M491" s="46" t="s">
        <v>225</v>
      </c>
      <c r="N491" s="48">
        <v>5500</v>
      </c>
      <c r="O491" s="48">
        <v>5500</v>
      </c>
    </row>
    <row r="492" spans="1:20">
      <c r="A492" s="42">
        <v>300992</v>
      </c>
      <c r="B492" s="42" t="s">
        <v>69</v>
      </c>
      <c r="C492" s="42" t="s">
        <v>222</v>
      </c>
      <c r="D492" s="42" t="s">
        <v>242</v>
      </c>
      <c r="E492" s="42" t="s">
        <v>243</v>
      </c>
      <c r="F492" s="43">
        <v>44108</v>
      </c>
      <c r="G492" s="42" t="s">
        <v>225</v>
      </c>
      <c r="H492" s="42" t="s">
        <v>225</v>
      </c>
      <c r="I492" s="42" t="s">
        <v>225</v>
      </c>
      <c r="J492" s="42" t="s">
        <v>225</v>
      </c>
      <c r="K492" s="42" t="s">
        <v>225</v>
      </c>
      <c r="L492" s="45">
        <v>5500</v>
      </c>
      <c r="M492" s="45">
        <v>-5500</v>
      </c>
      <c r="N492" s="42" t="s">
        <v>225</v>
      </c>
      <c r="O492" s="42" t="s">
        <v>225</v>
      </c>
    </row>
    <row r="493" spans="1:20">
      <c r="A493" s="46">
        <v>300992</v>
      </c>
      <c r="B493" s="46" t="s">
        <v>69</v>
      </c>
      <c r="C493" s="46" t="s">
        <v>222</v>
      </c>
      <c r="D493" s="46" t="s">
        <v>242</v>
      </c>
      <c r="E493" s="46" t="s">
        <v>243</v>
      </c>
      <c r="F493" s="46" t="s">
        <v>235</v>
      </c>
      <c r="G493" s="46" t="s">
        <v>225</v>
      </c>
      <c r="H493" s="46" t="s">
        <v>225</v>
      </c>
      <c r="I493" s="46" t="s">
        <v>225</v>
      </c>
      <c r="J493" s="46" t="s">
        <v>225</v>
      </c>
      <c r="K493" s="46" t="s">
        <v>225</v>
      </c>
      <c r="L493" s="46" t="s">
        <v>225</v>
      </c>
      <c r="M493" s="46" t="s">
        <v>225</v>
      </c>
      <c r="N493" s="46" t="s">
        <v>225</v>
      </c>
      <c r="O493" s="46" t="s">
        <v>225</v>
      </c>
    </row>
    <row r="494" spans="1:20">
      <c r="A494" s="46"/>
      <c r="B494" s="46"/>
      <c r="C494" s="46"/>
      <c r="D494" s="46"/>
      <c r="E494" s="46"/>
      <c r="F494" s="46"/>
      <c r="G494" s="46"/>
      <c r="H494" s="46"/>
      <c r="I494" s="46"/>
      <c r="J494" s="46"/>
      <c r="K494" s="46"/>
      <c r="L494" s="46"/>
      <c r="M494" s="46"/>
      <c r="N494" s="46"/>
      <c r="O494" s="172">
        <f>O478+O479+O480+O481+O482+O483+O484+O485+O486+O487+O488+O489+O490+O491</f>
        <v>77000</v>
      </c>
    </row>
    <row r="496" spans="1:20" ht="57.6">
      <c r="A496" s="49" t="s">
        <v>255</v>
      </c>
      <c r="B496" s="49" t="s">
        <v>256</v>
      </c>
      <c r="C496" s="49" t="s">
        <v>257</v>
      </c>
      <c r="D496" s="49" t="s">
        <v>258</v>
      </c>
      <c r="E496" s="49" t="s">
        <v>208</v>
      </c>
      <c r="F496" s="49" t="s">
        <v>259</v>
      </c>
      <c r="G496" s="49" t="s">
        <v>260</v>
      </c>
      <c r="H496" s="50" t="s">
        <v>261</v>
      </c>
      <c r="I496" s="50" t="s">
        <v>262</v>
      </c>
      <c r="J496" s="52"/>
      <c r="K496" s="52"/>
      <c r="L496" s="52"/>
      <c r="M496" s="52"/>
      <c r="N496" s="52"/>
      <c r="O496" s="52"/>
      <c r="P496" s="52"/>
      <c r="Q496" s="52"/>
      <c r="R496" s="52"/>
      <c r="S496" s="52"/>
      <c r="T496" s="52"/>
    </row>
    <row r="497" spans="1:20">
      <c r="A497" s="53" t="s">
        <v>263</v>
      </c>
      <c r="B497" s="53" t="s">
        <v>264</v>
      </c>
      <c r="C497" s="53" t="s">
        <v>265</v>
      </c>
      <c r="D497" s="53" t="s">
        <v>266</v>
      </c>
      <c r="E497" s="53" t="s">
        <v>267</v>
      </c>
      <c r="F497" s="53" t="s">
        <v>268</v>
      </c>
      <c r="G497" s="53" t="s">
        <v>269</v>
      </c>
      <c r="H497" s="54">
        <v>73759</v>
      </c>
      <c r="I497" s="53"/>
      <c r="J497" s="51"/>
      <c r="K497" s="51"/>
      <c r="L497" s="51"/>
      <c r="M497" s="51"/>
      <c r="N497" s="51"/>
      <c r="O497" s="51"/>
      <c r="P497" s="51"/>
      <c r="Q497" s="51"/>
      <c r="R497" s="51"/>
      <c r="S497" s="51"/>
      <c r="T497" s="51"/>
    </row>
    <row r="498" spans="1:20">
      <c r="A498" s="51" t="s">
        <v>263</v>
      </c>
      <c r="B498" s="51" t="s">
        <v>264</v>
      </c>
      <c r="C498" s="51" t="s">
        <v>265</v>
      </c>
      <c r="D498" s="51" t="s">
        <v>270</v>
      </c>
      <c r="E498" s="51" t="s">
        <v>270</v>
      </c>
      <c r="F498" s="51" t="s">
        <v>271</v>
      </c>
      <c r="G498" s="51" t="s">
        <v>272</v>
      </c>
      <c r="H498" s="51">
        <v>132</v>
      </c>
      <c r="I498" s="51"/>
      <c r="J498" s="51"/>
      <c r="K498" s="51"/>
      <c r="L498" s="51"/>
      <c r="M498" s="51"/>
      <c r="N498" s="51"/>
      <c r="O498" s="51"/>
      <c r="P498" s="51"/>
      <c r="Q498" s="51"/>
      <c r="R498" s="51"/>
      <c r="S498" s="51"/>
      <c r="T498" s="51"/>
    </row>
    <row r="499" spans="1:20">
      <c r="A499" s="53" t="s">
        <v>263</v>
      </c>
      <c r="B499" s="53" t="s">
        <v>264</v>
      </c>
      <c r="C499" s="53" t="s">
        <v>273</v>
      </c>
      <c r="D499" s="53" t="s">
        <v>266</v>
      </c>
      <c r="E499" s="53" t="s">
        <v>274</v>
      </c>
      <c r="F499" s="53" t="s">
        <v>275</v>
      </c>
      <c r="G499" s="53" t="s">
        <v>276</v>
      </c>
      <c r="H499" s="54">
        <v>2201</v>
      </c>
      <c r="I499" s="53">
        <v>135</v>
      </c>
      <c r="J499" s="51"/>
      <c r="K499" s="51"/>
      <c r="L499" s="51"/>
      <c r="M499" s="51"/>
      <c r="N499" s="51"/>
      <c r="O499" s="51"/>
      <c r="P499" s="51"/>
      <c r="Q499" s="51"/>
      <c r="R499" s="51"/>
      <c r="S499" s="51"/>
      <c r="T499" s="51"/>
    </row>
    <row r="500" spans="1:20">
      <c r="A500" s="51" t="s">
        <v>263</v>
      </c>
      <c r="B500" s="51" t="s">
        <v>264</v>
      </c>
      <c r="C500" s="51" t="s">
        <v>273</v>
      </c>
      <c r="D500" s="51" t="s">
        <v>266</v>
      </c>
      <c r="E500" s="51" t="s">
        <v>277</v>
      </c>
      <c r="F500" s="51" t="s">
        <v>275</v>
      </c>
      <c r="G500" s="51" t="s">
        <v>278</v>
      </c>
      <c r="H500" s="51">
        <v>5</v>
      </c>
      <c r="I500" s="51">
        <v>6</v>
      </c>
      <c r="J500" s="51"/>
      <c r="K500" s="51"/>
      <c r="L500" s="51"/>
      <c r="M500" s="51"/>
      <c r="N500" s="51"/>
      <c r="O500" s="51"/>
      <c r="P500" s="51"/>
      <c r="Q500" s="51"/>
      <c r="R500" s="51"/>
      <c r="S500" s="51"/>
      <c r="T500" s="51"/>
    </row>
    <row r="501" spans="1:20">
      <c r="A501" s="53" t="s">
        <v>263</v>
      </c>
      <c r="B501" s="53" t="s">
        <v>264</v>
      </c>
      <c r="C501" s="53" t="s">
        <v>273</v>
      </c>
      <c r="D501" s="53" t="s">
        <v>266</v>
      </c>
      <c r="E501" s="53" t="s">
        <v>279</v>
      </c>
      <c r="F501" s="53" t="s">
        <v>275</v>
      </c>
      <c r="G501" s="53" t="s">
        <v>280</v>
      </c>
      <c r="H501" s="53">
        <v>13</v>
      </c>
      <c r="I501" s="53">
        <v>28</v>
      </c>
      <c r="J501" s="51"/>
      <c r="K501" s="51"/>
      <c r="L501" s="51"/>
      <c r="M501" s="51"/>
      <c r="N501" s="51"/>
      <c r="O501" s="51"/>
      <c r="P501" s="51"/>
      <c r="Q501" s="51"/>
      <c r="R501" s="51"/>
      <c r="S501" s="51"/>
      <c r="T501" s="51"/>
    </row>
    <row r="502" spans="1:20">
      <c r="A502" s="51" t="s">
        <v>263</v>
      </c>
      <c r="B502" s="51" t="s">
        <v>264</v>
      </c>
      <c r="C502" s="51" t="s">
        <v>273</v>
      </c>
      <c r="D502" s="51" t="s">
        <v>281</v>
      </c>
      <c r="E502" s="51" t="s">
        <v>282</v>
      </c>
      <c r="F502" s="51" t="s">
        <v>275</v>
      </c>
      <c r="G502" s="51" t="s">
        <v>283</v>
      </c>
      <c r="H502" s="51">
        <v>281</v>
      </c>
      <c r="I502" s="51">
        <v>29</v>
      </c>
      <c r="J502" s="51"/>
      <c r="K502" s="51"/>
      <c r="L502" s="51"/>
      <c r="M502" s="51"/>
      <c r="N502" s="51"/>
      <c r="O502" s="51"/>
      <c r="P502" s="51"/>
      <c r="Q502" s="51"/>
      <c r="R502" s="51"/>
      <c r="S502" s="51"/>
      <c r="T502" s="51"/>
    </row>
    <row r="503" spans="1:20">
      <c r="A503" s="53" t="s">
        <v>263</v>
      </c>
      <c r="B503" s="53" t="s">
        <v>264</v>
      </c>
      <c r="C503" s="53" t="s">
        <v>273</v>
      </c>
      <c r="D503" s="53" t="s">
        <v>281</v>
      </c>
      <c r="E503" s="53" t="s">
        <v>284</v>
      </c>
      <c r="F503" s="53" t="s">
        <v>275</v>
      </c>
      <c r="G503" s="53" t="s">
        <v>285</v>
      </c>
      <c r="H503" s="53">
        <v>33</v>
      </c>
      <c r="I503" s="53">
        <v>3</v>
      </c>
      <c r="J503" s="51"/>
      <c r="K503" s="51"/>
      <c r="L503" s="51"/>
      <c r="M503" s="51"/>
      <c r="N503" s="51"/>
      <c r="O503" s="51"/>
      <c r="P503" s="51"/>
      <c r="Q503" s="51"/>
      <c r="R503" s="51"/>
      <c r="S503" s="51"/>
      <c r="T503" s="51"/>
    </row>
    <row r="504" spans="1:20">
      <c r="A504" s="51" t="s">
        <v>263</v>
      </c>
      <c r="B504" s="51" t="s">
        <v>264</v>
      </c>
      <c r="C504" s="51" t="s">
        <v>273</v>
      </c>
      <c r="D504" s="51" t="s">
        <v>281</v>
      </c>
      <c r="E504" s="51" t="s">
        <v>286</v>
      </c>
      <c r="F504" s="51" t="s">
        <v>275</v>
      </c>
      <c r="G504" s="51" t="s">
        <v>287</v>
      </c>
      <c r="H504" s="51">
        <v>90</v>
      </c>
      <c r="I504" s="51">
        <v>9</v>
      </c>
      <c r="J504" s="51"/>
      <c r="K504" s="51"/>
      <c r="L504" s="51"/>
      <c r="M504" s="51"/>
      <c r="N504" s="51"/>
      <c r="O504" s="51"/>
      <c r="P504" s="51"/>
      <c r="Q504" s="51"/>
      <c r="R504" s="51"/>
      <c r="S504" s="51"/>
      <c r="T504" s="51"/>
    </row>
    <row r="505" spans="1:20">
      <c r="A505" s="53" t="s">
        <v>263</v>
      </c>
      <c r="B505" s="53" t="s">
        <v>264</v>
      </c>
      <c r="C505" s="53" t="s">
        <v>273</v>
      </c>
      <c r="D505" s="53" t="s">
        <v>288</v>
      </c>
      <c r="E505" s="53" t="s">
        <v>289</v>
      </c>
      <c r="F505" s="53" t="s">
        <v>275</v>
      </c>
      <c r="G505" s="53" t="s">
        <v>290</v>
      </c>
      <c r="H505" s="53">
        <v>70</v>
      </c>
      <c r="I505" s="53">
        <v>10</v>
      </c>
      <c r="J505" s="51"/>
      <c r="K505" s="51"/>
      <c r="L505" s="51"/>
      <c r="M505" s="51"/>
      <c r="N505" s="51"/>
      <c r="O505" s="51"/>
      <c r="P505" s="51"/>
      <c r="Q505" s="51"/>
      <c r="R505" s="51"/>
      <c r="S505" s="51"/>
      <c r="T505" s="51"/>
    </row>
    <row r="506" spans="1:20">
      <c r="A506" s="51" t="s">
        <v>263</v>
      </c>
      <c r="B506" s="51" t="s">
        <v>264</v>
      </c>
      <c r="C506" s="51" t="s">
        <v>273</v>
      </c>
      <c r="D506" s="51" t="s">
        <v>288</v>
      </c>
      <c r="E506" s="51" t="s">
        <v>291</v>
      </c>
      <c r="F506" s="51" t="s">
        <v>275</v>
      </c>
      <c r="G506" s="51" t="s">
        <v>292</v>
      </c>
      <c r="H506" s="51">
        <v>3</v>
      </c>
      <c r="I506" s="51">
        <v>2</v>
      </c>
      <c r="J506" s="51"/>
      <c r="K506" s="51"/>
      <c r="L506" s="51"/>
      <c r="M506" s="51"/>
      <c r="N506" s="51"/>
      <c r="O506" s="51"/>
      <c r="P506" s="51"/>
      <c r="Q506" s="51"/>
      <c r="R506" s="51"/>
      <c r="S506" s="51"/>
      <c r="T506" s="51"/>
    </row>
    <row r="507" spans="1:20">
      <c r="A507" s="53" t="s">
        <v>263</v>
      </c>
      <c r="B507" s="53" t="s">
        <v>264</v>
      </c>
      <c r="C507" s="53" t="s">
        <v>273</v>
      </c>
      <c r="D507" s="53" t="s">
        <v>288</v>
      </c>
      <c r="E507" s="53" t="s">
        <v>293</v>
      </c>
      <c r="F507" s="53" t="s">
        <v>275</v>
      </c>
      <c r="G507" s="53" t="s">
        <v>294</v>
      </c>
      <c r="H507" s="53">
        <v>6</v>
      </c>
      <c r="I507" s="53">
        <v>12</v>
      </c>
      <c r="J507" s="51"/>
      <c r="K507" s="51"/>
      <c r="L507" s="51"/>
      <c r="M507" s="51"/>
      <c r="N507" s="51"/>
      <c r="O507" s="51"/>
      <c r="P507" s="51"/>
      <c r="Q507" s="51"/>
      <c r="R507" s="51"/>
      <c r="S507" s="51"/>
      <c r="T507" s="51"/>
    </row>
    <row r="508" spans="1:20">
      <c r="A508" s="51" t="s">
        <v>263</v>
      </c>
      <c r="B508" s="51" t="s">
        <v>264</v>
      </c>
      <c r="C508" s="51" t="s">
        <v>273</v>
      </c>
      <c r="D508" s="51" t="s">
        <v>295</v>
      </c>
      <c r="E508" s="51" t="s">
        <v>296</v>
      </c>
      <c r="F508" s="51" t="s">
        <v>275</v>
      </c>
      <c r="G508" s="51" t="s">
        <v>297</v>
      </c>
      <c r="H508" s="51">
        <v>1</v>
      </c>
      <c r="I508" s="51" t="s">
        <v>225</v>
      </c>
      <c r="J508" s="51"/>
      <c r="K508" s="51"/>
      <c r="L508" s="51"/>
      <c r="M508" s="51"/>
      <c r="N508" s="51"/>
      <c r="O508" s="51"/>
      <c r="P508" s="51"/>
      <c r="Q508" s="51"/>
      <c r="R508" s="51"/>
      <c r="S508" s="51"/>
      <c r="T508" s="51"/>
    </row>
    <row r="509" spans="1:20">
      <c r="A509" s="53" t="s">
        <v>263</v>
      </c>
      <c r="B509" s="53" t="s">
        <v>264</v>
      </c>
      <c r="C509" s="53" t="s">
        <v>273</v>
      </c>
      <c r="D509" s="53" t="s">
        <v>295</v>
      </c>
      <c r="E509" s="53" t="s">
        <v>298</v>
      </c>
      <c r="F509" s="53" t="s">
        <v>275</v>
      </c>
      <c r="G509" s="53" t="s">
        <v>299</v>
      </c>
      <c r="H509" s="53">
        <v>7</v>
      </c>
      <c r="I509" s="53">
        <v>6</v>
      </c>
      <c r="J509" s="51"/>
      <c r="K509" s="51"/>
      <c r="L509" s="51"/>
      <c r="M509" s="51"/>
      <c r="N509" s="51"/>
      <c r="O509" s="51"/>
      <c r="P509" s="51"/>
      <c r="Q509" s="51"/>
      <c r="R509" s="51"/>
      <c r="S509" s="51"/>
      <c r="T509" s="51"/>
    </row>
    <row r="510" spans="1:20">
      <c r="A510" s="51" t="s">
        <v>263</v>
      </c>
      <c r="B510" s="51" t="s">
        <v>264</v>
      </c>
      <c r="C510" s="51" t="s">
        <v>273</v>
      </c>
      <c r="D510" s="51" t="s">
        <v>295</v>
      </c>
      <c r="E510" s="51" t="s">
        <v>300</v>
      </c>
      <c r="F510" s="51" t="s">
        <v>275</v>
      </c>
      <c r="G510" s="51" t="s">
        <v>301</v>
      </c>
      <c r="H510" s="51">
        <v>7</v>
      </c>
      <c r="I510" s="51">
        <v>2</v>
      </c>
      <c r="J510" s="51"/>
      <c r="K510" s="51"/>
      <c r="L510" s="51"/>
      <c r="M510" s="51"/>
      <c r="N510" s="51"/>
      <c r="O510" s="51"/>
      <c r="P510" s="51"/>
      <c r="Q510" s="51"/>
      <c r="R510" s="51"/>
      <c r="S510" s="51"/>
      <c r="T510" s="51"/>
    </row>
    <row r="511" spans="1:20">
      <c r="A511" s="53" t="s">
        <v>263</v>
      </c>
      <c r="B511" s="53" t="s">
        <v>264</v>
      </c>
      <c r="C511" s="53" t="s">
        <v>273</v>
      </c>
      <c r="D511" s="53" t="s">
        <v>302</v>
      </c>
      <c r="E511" s="53" t="s">
        <v>303</v>
      </c>
      <c r="F511" s="53" t="s">
        <v>275</v>
      </c>
      <c r="G511" s="53" t="s">
        <v>304</v>
      </c>
      <c r="H511" s="53">
        <v>315</v>
      </c>
      <c r="I511" s="53">
        <v>14</v>
      </c>
      <c r="J511" s="51"/>
      <c r="K511" s="51"/>
      <c r="L511" s="51"/>
      <c r="M511" s="51"/>
      <c r="N511" s="51"/>
      <c r="O511" s="51"/>
      <c r="P511" s="51"/>
      <c r="Q511" s="51"/>
      <c r="R511" s="51"/>
      <c r="S511" s="51"/>
      <c r="T511" s="51"/>
    </row>
    <row r="512" spans="1:20">
      <c r="A512" s="51" t="s">
        <v>263</v>
      </c>
      <c r="B512" s="51" t="s">
        <v>305</v>
      </c>
      <c r="C512" s="51" t="s">
        <v>273</v>
      </c>
      <c r="D512" s="51" t="s">
        <v>266</v>
      </c>
      <c r="E512" s="51" t="s">
        <v>274</v>
      </c>
      <c r="F512" s="51" t="s">
        <v>275</v>
      </c>
      <c r="G512" s="51" t="s">
        <v>276</v>
      </c>
      <c r="H512" s="55">
        <v>3670</v>
      </c>
      <c r="I512" s="51"/>
      <c r="J512" s="51"/>
      <c r="K512" s="51"/>
      <c r="L512" s="51"/>
      <c r="M512" s="51"/>
      <c r="N512" s="51"/>
      <c r="O512" s="51"/>
      <c r="P512" s="51"/>
      <c r="Q512" s="51"/>
      <c r="R512" s="51"/>
      <c r="S512" s="51"/>
      <c r="T512" s="51"/>
    </row>
    <row r="513" spans="1:20">
      <c r="A513" s="53" t="s">
        <v>263</v>
      </c>
      <c r="B513" s="53" t="s">
        <v>305</v>
      </c>
      <c r="C513" s="53" t="s">
        <v>273</v>
      </c>
      <c r="D513" s="53" t="s">
        <v>266</v>
      </c>
      <c r="E513" s="53" t="s">
        <v>277</v>
      </c>
      <c r="F513" s="53" t="s">
        <v>275</v>
      </c>
      <c r="G513" s="53" t="s">
        <v>278</v>
      </c>
      <c r="H513" s="53">
        <v>197</v>
      </c>
      <c r="I513" s="53"/>
      <c r="J513" s="51"/>
      <c r="K513" s="51"/>
      <c r="L513" s="51"/>
      <c r="M513" s="51"/>
      <c r="N513" s="51"/>
      <c r="O513" s="51"/>
      <c r="P513" s="51"/>
      <c r="Q513" s="51"/>
      <c r="R513" s="51"/>
      <c r="S513" s="51"/>
      <c r="T513" s="51"/>
    </row>
    <row r="514" spans="1:20">
      <c r="A514" s="51" t="s">
        <v>263</v>
      </c>
      <c r="B514" s="51" t="s">
        <v>305</v>
      </c>
      <c r="C514" s="51" t="s">
        <v>273</v>
      </c>
      <c r="D514" s="51" t="s">
        <v>288</v>
      </c>
      <c r="E514" s="51" t="s">
        <v>291</v>
      </c>
      <c r="F514" s="51" t="s">
        <v>275</v>
      </c>
      <c r="G514" s="51" t="s">
        <v>292</v>
      </c>
      <c r="H514" s="51">
        <v>1</v>
      </c>
      <c r="I514" s="51"/>
      <c r="J514" s="51"/>
      <c r="K514" s="51"/>
      <c r="L514" s="51"/>
      <c r="M514" s="51"/>
      <c r="N514" s="51"/>
      <c r="O514" s="51"/>
      <c r="P514" s="51"/>
      <c r="Q514" s="51"/>
      <c r="R514" s="51"/>
      <c r="S514" s="51"/>
      <c r="T514" s="51"/>
    </row>
    <row r="515" spans="1:20">
      <c r="A515" s="53" t="s">
        <v>306</v>
      </c>
      <c r="B515" s="53" t="s">
        <v>307</v>
      </c>
      <c r="C515" s="53" t="s">
        <v>265</v>
      </c>
      <c r="D515" s="53" t="s">
        <v>266</v>
      </c>
      <c r="E515" s="53" t="s">
        <v>267</v>
      </c>
      <c r="F515" s="53" t="s">
        <v>268</v>
      </c>
      <c r="G515" s="53" t="s">
        <v>269</v>
      </c>
      <c r="H515" s="54">
        <v>21022</v>
      </c>
      <c r="I515" s="53"/>
      <c r="J515" s="51"/>
      <c r="K515" s="51"/>
      <c r="L515" s="51"/>
      <c r="M515" s="51"/>
      <c r="N515" s="51"/>
      <c r="O515" s="51"/>
      <c r="P515" s="51"/>
      <c r="Q515" s="51"/>
      <c r="R515" s="51"/>
      <c r="S515" s="51"/>
      <c r="T515" s="51"/>
    </row>
    <row r="516" spans="1:20">
      <c r="A516" s="51" t="s">
        <v>306</v>
      </c>
      <c r="B516" s="51" t="s">
        <v>307</v>
      </c>
      <c r="C516" s="51" t="s">
        <v>273</v>
      </c>
      <c r="D516" s="51" t="s">
        <v>266</v>
      </c>
      <c r="E516" s="51" t="s">
        <v>274</v>
      </c>
      <c r="F516" s="51" t="s">
        <v>275</v>
      </c>
      <c r="G516" s="51" t="s">
        <v>276</v>
      </c>
      <c r="H516" s="51">
        <v>484</v>
      </c>
      <c r="I516" s="51">
        <v>79</v>
      </c>
      <c r="J516" s="51"/>
      <c r="K516" s="51"/>
      <c r="L516" s="51"/>
      <c r="M516" s="51"/>
      <c r="N516" s="51"/>
      <c r="O516" s="51"/>
      <c r="P516" s="51"/>
      <c r="Q516" s="51"/>
      <c r="R516" s="51"/>
      <c r="S516" s="51"/>
      <c r="T516" s="51"/>
    </row>
    <row r="517" spans="1:20">
      <c r="A517" s="53" t="s">
        <v>306</v>
      </c>
      <c r="B517" s="53" t="s">
        <v>307</v>
      </c>
      <c r="C517" s="53" t="s">
        <v>273</v>
      </c>
      <c r="D517" s="53" t="s">
        <v>266</v>
      </c>
      <c r="E517" s="53" t="s">
        <v>277</v>
      </c>
      <c r="F517" s="53" t="s">
        <v>275</v>
      </c>
      <c r="G517" s="53" t="s">
        <v>278</v>
      </c>
      <c r="H517" s="53">
        <v>46</v>
      </c>
      <c r="I517" s="53">
        <v>9</v>
      </c>
      <c r="J517" s="51"/>
      <c r="K517" s="51"/>
      <c r="L517" s="51"/>
      <c r="M517" s="51"/>
      <c r="N517" s="51"/>
      <c r="O517" s="51"/>
      <c r="P517" s="51"/>
      <c r="Q517" s="51"/>
      <c r="R517" s="51"/>
      <c r="S517" s="51"/>
      <c r="T517" s="51"/>
    </row>
    <row r="518" spans="1:20">
      <c r="A518" s="51" t="s">
        <v>306</v>
      </c>
      <c r="B518" s="51" t="s">
        <v>307</v>
      </c>
      <c r="C518" s="51" t="s">
        <v>273</v>
      </c>
      <c r="D518" s="51" t="s">
        <v>266</v>
      </c>
      <c r="E518" s="51" t="s">
        <v>279</v>
      </c>
      <c r="F518" s="51" t="s">
        <v>275</v>
      </c>
      <c r="G518" s="51" t="s">
        <v>280</v>
      </c>
      <c r="H518" s="51">
        <v>20</v>
      </c>
      <c r="I518" s="51">
        <v>40</v>
      </c>
      <c r="J518" s="51"/>
      <c r="K518" s="51"/>
      <c r="L518" s="51"/>
      <c r="M518" s="51"/>
      <c r="N518" s="51"/>
      <c r="O518" s="51"/>
      <c r="P518" s="51"/>
      <c r="Q518" s="51"/>
      <c r="R518" s="51"/>
      <c r="S518" s="51"/>
      <c r="T518" s="51"/>
    </row>
    <row r="519" spans="1:20">
      <c r="A519" s="53" t="s">
        <v>306</v>
      </c>
      <c r="B519" s="53" t="s">
        <v>307</v>
      </c>
      <c r="C519" s="53" t="s">
        <v>273</v>
      </c>
      <c r="D519" s="53" t="s">
        <v>281</v>
      </c>
      <c r="E519" s="53" t="s">
        <v>284</v>
      </c>
      <c r="F519" s="53" t="s">
        <v>275</v>
      </c>
      <c r="G519" s="53" t="s">
        <v>285</v>
      </c>
      <c r="H519" s="53">
        <v>61</v>
      </c>
      <c r="I519" s="53">
        <v>10</v>
      </c>
      <c r="J519" s="51"/>
      <c r="K519" s="51"/>
      <c r="L519" s="51"/>
      <c r="M519" s="51"/>
      <c r="N519" s="51"/>
      <c r="O519" s="51"/>
      <c r="P519" s="51"/>
      <c r="Q519" s="51"/>
      <c r="R519" s="51"/>
      <c r="S519" s="51"/>
      <c r="T519" s="51"/>
    </row>
    <row r="520" spans="1:20">
      <c r="A520" s="51" t="s">
        <v>306</v>
      </c>
      <c r="B520" s="51" t="s">
        <v>307</v>
      </c>
      <c r="C520" s="51" t="s">
        <v>273</v>
      </c>
      <c r="D520" s="51" t="s">
        <v>281</v>
      </c>
      <c r="E520" s="51" t="s">
        <v>286</v>
      </c>
      <c r="F520" s="51" t="s">
        <v>275</v>
      </c>
      <c r="G520" s="51" t="s">
        <v>287</v>
      </c>
      <c r="H520" s="51">
        <v>42</v>
      </c>
      <c r="I520" s="51">
        <v>6</v>
      </c>
      <c r="J520" s="51"/>
      <c r="K520" s="51"/>
      <c r="L520" s="51"/>
      <c r="M520" s="51"/>
      <c r="N520" s="51"/>
      <c r="O520" s="51"/>
      <c r="P520" s="51"/>
      <c r="Q520" s="51"/>
      <c r="R520" s="51"/>
      <c r="S520" s="51"/>
      <c r="T520" s="51"/>
    </row>
    <row r="521" spans="1:20">
      <c r="A521" s="53" t="s">
        <v>306</v>
      </c>
      <c r="B521" s="53" t="s">
        <v>307</v>
      </c>
      <c r="C521" s="53" t="s">
        <v>273</v>
      </c>
      <c r="D521" s="53" t="s">
        <v>288</v>
      </c>
      <c r="E521" s="53" t="s">
        <v>289</v>
      </c>
      <c r="F521" s="53" t="s">
        <v>275</v>
      </c>
      <c r="G521" s="53" t="s">
        <v>290</v>
      </c>
      <c r="H521" s="53">
        <v>25</v>
      </c>
      <c r="I521" s="53">
        <v>8</v>
      </c>
      <c r="J521" s="51"/>
      <c r="K521" s="51"/>
      <c r="L521" s="51"/>
      <c r="M521" s="51"/>
      <c r="N521" s="51"/>
      <c r="O521" s="51"/>
      <c r="P521" s="51"/>
      <c r="Q521" s="51"/>
      <c r="R521" s="51"/>
      <c r="S521" s="51"/>
      <c r="T521" s="51"/>
    </row>
    <row r="522" spans="1:20">
      <c r="A522" s="51" t="s">
        <v>306</v>
      </c>
      <c r="B522" s="51" t="s">
        <v>307</v>
      </c>
      <c r="C522" s="51" t="s">
        <v>273</v>
      </c>
      <c r="D522" s="51" t="s">
        <v>288</v>
      </c>
      <c r="E522" s="51" t="s">
        <v>291</v>
      </c>
      <c r="F522" s="51" t="s">
        <v>275</v>
      </c>
      <c r="G522" s="51" t="s">
        <v>292</v>
      </c>
      <c r="H522" s="51">
        <v>11</v>
      </c>
      <c r="I522" s="51">
        <v>2</v>
      </c>
      <c r="J522" s="51"/>
      <c r="K522" s="51"/>
      <c r="L522" s="51"/>
      <c r="M522" s="51"/>
      <c r="N522" s="51"/>
      <c r="O522" s="51"/>
      <c r="P522" s="51"/>
      <c r="Q522" s="51"/>
      <c r="R522" s="51"/>
      <c r="S522" s="51"/>
      <c r="T522" s="51"/>
    </row>
    <row r="523" spans="1:20">
      <c r="A523" s="53" t="s">
        <v>306</v>
      </c>
      <c r="B523" s="53" t="s">
        <v>307</v>
      </c>
      <c r="C523" s="53" t="s">
        <v>273</v>
      </c>
      <c r="D523" s="53" t="s">
        <v>295</v>
      </c>
      <c r="E523" s="53" t="s">
        <v>298</v>
      </c>
      <c r="F523" s="53" t="s">
        <v>275</v>
      </c>
      <c r="G523" s="53" t="s">
        <v>299</v>
      </c>
      <c r="H523" s="53">
        <v>4</v>
      </c>
      <c r="I523" s="53">
        <v>7</v>
      </c>
      <c r="J523" s="51"/>
      <c r="K523" s="51"/>
      <c r="L523" s="51"/>
      <c r="M523" s="51"/>
      <c r="N523" s="51"/>
      <c r="O523" s="51"/>
      <c r="P523" s="51"/>
      <c r="Q523" s="51"/>
      <c r="R523" s="51"/>
      <c r="S523" s="51"/>
      <c r="T523" s="51"/>
    </row>
    <row r="524" spans="1:20">
      <c r="A524" s="51" t="s">
        <v>306</v>
      </c>
      <c r="B524" s="51" t="s">
        <v>307</v>
      </c>
      <c r="C524" s="51" t="s">
        <v>273</v>
      </c>
      <c r="D524" s="51" t="s">
        <v>295</v>
      </c>
      <c r="E524" s="51" t="s">
        <v>300</v>
      </c>
      <c r="F524" s="51" t="s">
        <v>275</v>
      </c>
      <c r="G524" s="51" t="s">
        <v>301</v>
      </c>
      <c r="H524" s="51">
        <v>4</v>
      </c>
      <c r="I524" s="51">
        <v>4</v>
      </c>
      <c r="J524" s="51"/>
      <c r="K524" s="51"/>
      <c r="L524" s="51"/>
      <c r="M524" s="51"/>
      <c r="N524" s="51"/>
      <c r="O524" s="51"/>
      <c r="P524" s="51"/>
      <c r="Q524" s="51"/>
      <c r="R524" s="51"/>
      <c r="S524" s="51"/>
      <c r="T524" s="51"/>
    </row>
    <row r="525" spans="1:20">
      <c r="A525" s="53" t="s">
        <v>306</v>
      </c>
      <c r="B525" s="53" t="s">
        <v>307</v>
      </c>
      <c r="C525" s="53" t="s">
        <v>273</v>
      </c>
      <c r="D525" s="53" t="s">
        <v>302</v>
      </c>
      <c r="E525" s="53" t="s">
        <v>303</v>
      </c>
      <c r="F525" s="53" t="s">
        <v>275</v>
      </c>
      <c r="G525" s="53" t="s">
        <v>304</v>
      </c>
      <c r="H525" s="53">
        <v>38</v>
      </c>
      <c r="I525" s="53">
        <v>14</v>
      </c>
      <c r="J525" s="51"/>
      <c r="K525" s="51"/>
      <c r="L525" s="51"/>
      <c r="M525" s="51"/>
      <c r="N525" s="51"/>
      <c r="O525" s="51"/>
      <c r="P525" s="51"/>
      <c r="Q525" s="51"/>
      <c r="R525" s="51"/>
      <c r="S525" s="51"/>
      <c r="T525" s="51"/>
    </row>
    <row r="526" spans="1:20">
      <c r="A526" s="51" t="s">
        <v>306</v>
      </c>
      <c r="B526" s="51" t="s">
        <v>307</v>
      </c>
      <c r="C526" s="51" t="s">
        <v>273</v>
      </c>
      <c r="D526" s="51" t="s">
        <v>302</v>
      </c>
      <c r="E526" s="51" t="s">
        <v>308</v>
      </c>
      <c r="F526" s="51" t="s">
        <v>275</v>
      </c>
      <c r="G526" s="51" t="s">
        <v>309</v>
      </c>
      <c r="H526" s="51">
        <v>8</v>
      </c>
      <c r="I526" s="51"/>
      <c r="J526" s="51"/>
      <c r="K526" s="51"/>
      <c r="L526" s="51"/>
      <c r="M526" s="51"/>
      <c r="N526" s="51"/>
      <c r="O526" s="51"/>
      <c r="P526" s="51"/>
      <c r="Q526" s="51"/>
      <c r="R526" s="51"/>
      <c r="S526" s="51"/>
      <c r="T526" s="51"/>
    </row>
    <row r="527" spans="1:20">
      <c r="A527" s="53" t="s">
        <v>306</v>
      </c>
      <c r="B527" s="53" t="s">
        <v>310</v>
      </c>
      <c r="C527" s="53" t="s">
        <v>273</v>
      </c>
      <c r="D527" s="53" t="s">
        <v>266</v>
      </c>
      <c r="E527" s="53" t="s">
        <v>274</v>
      </c>
      <c r="F527" s="53" t="s">
        <v>275</v>
      </c>
      <c r="G527" s="53" t="s">
        <v>276</v>
      </c>
      <c r="H527" s="54">
        <v>2251</v>
      </c>
      <c r="I527" s="53"/>
      <c r="J527" s="51"/>
      <c r="K527" s="51"/>
      <c r="L527" s="51"/>
      <c r="M527" s="51"/>
      <c r="N527" s="51"/>
      <c r="O527" s="51"/>
      <c r="P527" s="51"/>
      <c r="Q527" s="51"/>
      <c r="R527" s="51"/>
      <c r="S527" s="51"/>
      <c r="T527" s="51"/>
    </row>
    <row r="528" spans="1:20">
      <c r="A528" s="51" t="s">
        <v>306</v>
      </c>
      <c r="B528" s="51" t="s">
        <v>310</v>
      </c>
      <c r="C528" s="51" t="s">
        <v>273</v>
      </c>
      <c r="D528" s="51" t="s">
        <v>266</v>
      </c>
      <c r="E528" s="51" t="s">
        <v>277</v>
      </c>
      <c r="F528" s="51" t="s">
        <v>275</v>
      </c>
      <c r="G528" s="51" t="s">
        <v>278</v>
      </c>
      <c r="H528" s="51">
        <v>379</v>
      </c>
      <c r="I528" s="51"/>
      <c r="J528" s="51"/>
      <c r="K528" s="51"/>
      <c r="L528" s="51"/>
      <c r="M528" s="51"/>
      <c r="N528" s="51"/>
      <c r="O528" s="51"/>
      <c r="P528" s="51"/>
      <c r="Q528" s="51"/>
      <c r="R528" s="51"/>
      <c r="S528" s="51"/>
      <c r="T528" s="51"/>
    </row>
    <row r="530" spans="1:11" ht="41.4">
      <c r="A530" s="40" t="s">
        <v>311</v>
      </c>
      <c r="B530" s="40" t="s">
        <v>312</v>
      </c>
      <c r="C530" s="40" t="s">
        <v>313</v>
      </c>
      <c r="D530" s="40" t="s">
        <v>314</v>
      </c>
      <c r="E530" s="40" t="s">
        <v>315</v>
      </c>
      <c r="F530" s="40" t="s">
        <v>316</v>
      </c>
      <c r="G530" s="40" t="s">
        <v>317</v>
      </c>
      <c r="H530" s="40" t="s">
        <v>318</v>
      </c>
      <c r="I530" s="40" t="s">
        <v>319</v>
      </c>
      <c r="J530" s="40" t="s">
        <v>320</v>
      </c>
      <c r="K530" s="40" t="s">
        <v>321</v>
      </c>
    </row>
    <row r="531" spans="1:11">
      <c r="A531" s="42" t="s">
        <v>322</v>
      </c>
      <c r="B531" s="42" t="s">
        <v>323</v>
      </c>
      <c r="C531" s="42" t="s">
        <v>324</v>
      </c>
      <c r="D531" s="42" t="s">
        <v>325</v>
      </c>
      <c r="E531" s="42" t="s">
        <v>326</v>
      </c>
      <c r="F531" s="42" t="s">
        <v>327</v>
      </c>
      <c r="G531" s="42" t="s">
        <v>328</v>
      </c>
      <c r="H531" s="42" t="s">
        <v>329</v>
      </c>
      <c r="I531" s="43">
        <v>43680</v>
      </c>
      <c r="J531" s="42">
        <v>10</v>
      </c>
      <c r="K531" s="43">
        <v>47333</v>
      </c>
    </row>
    <row r="532" spans="1:11">
      <c r="A532" s="46" t="s">
        <v>322</v>
      </c>
      <c r="B532" s="46" t="s">
        <v>323</v>
      </c>
      <c r="C532" s="46" t="s">
        <v>330</v>
      </c>
      <c r="D532" s="46" t="s">
        <v>325</v>
      </c>
      <c r="E532" s="46" t="s">
        <v>326</v>
      </c>
      <c r="F532" s="46" t="s">
        <v>331</v>
      </c>
      <c r="G532" s="46"/>
      <c r="H532" s="46" t="s">
        <v>332</v>
      </c>
      <c r="I532" s="47">
        <v>44013</v>
      </c>
      <c r="J532" s="46">
        <v>10</v>
      </c>
      <c r="K532" s="47">
        <v>47665</v>
      </c>
    </row>
    <row r="533" spans="1:11">
      <c r="A533" s="42" t="s">
        <v>322</v>
      </c>
      <c r="B533" s="42" t="s">
        <v>323</v>
      </c>
      <c r="C533" s="42" t="s">
        <v>330</v>
      </c>
      <c r="D533" s="42" t="s">
        <v>325</v>
      </c>
      <c r="E533" s="42" t="s">
        <v>326</v>
      </c>
      <c r="F533" s="42" t="s">
        <v>331</v>
      </c>
      <c r="G533" s="42"/>
      <c r="H533" s="42" t="s">
        <v>333</v>
      </c>
      <c r="I533" s="42" t="s">
        <v>334</v>
      </c>
      <c r="J533" s="42">
        <v>10</v>
      </c>
      <c r="K533" s="42" t="s">
        <v>335</v>
      </c>
    </row>
    <row r="534" spans="1:11">
      <c r="A534" s="46" t="s">
        <v>322</v>
      </c>
      <c r="B534" s="46" t="s">
        <v>323</v>
      </c>
      <c r="C534" s="46" t="s">
        <v>330</v>
      </c>
      <c r="D534" s="46" t="s">
        <v>325</v>
      </c>
      <c r="E534" s="46" t="s">
        <v>326</v>
      </c>
      <c r="F534" s="46" t="s">
        <v>331</v>
      </c>
      <c r="G534" s="46"/>
      <c r="H534" s="46" t="s">
        <v>336</v>
      </c>
      <c r="I534" s="46" t="s">
        <v>334</v>
      </c>
      <c r="J534" s="46">
        <v>10</v>
      </c>
      <c r="K534" s="46" t="s">
        <v>335</v>
      </c>
    </row>
    <row r="535" spans="1:11">
      <c r="A535" s="42" t="s">
        <v>322</v>
      </c>
      <c r="B535" s="42" t="s">
        <v>323</v>
      </c>
      <c r="C535" s="42" t="s">
        <v>330</v>
      </c>
      <c r="D535" s="42" t="s">
        <v>325</v>
      </c>
      <c r="E535" s="42" t="s">
        <v>326</v>
      </c>
      <c r="F535" s="42" t="s">
        <v>331</v>
      </c>
      <c r="G535" s="42"/>
      <c r="H535" s="42" t="s">
        <v>337</v>
      </c>
      <c r="I535" s="42" t="s">
        <v>334</v>
      </c>
      <c r="J535" s="42">
        <v>10</v>
      </c>
      <c r="K535" s="42" t="s">
        <v>335</v>
      </c>
    </row>
    <row r="536" spans="1:11">
      <c r="A536" s="46" t="s">
        <v>322</v>
      </c>
      <c r="B536" s="46" t="s">
        <v>323</v>
      </c>
      <c r="C536" s="46" t="s">
        <v>330</v>
      </c>
      <c r="D536" s="46" t="s">
        <v>325</v>
      </c>
      <c r="E536" s="46" t="s">
        <v>338</v>
      </c>
      <c r="F536" s="46" t="s">
        <v>339</v>
      </c>
      <c r="G536" s="46"/>
      <c r="H536" s="46" t="s">
        <v>340</v>
      </c>
      <c r="I536" s="46" t="s">
        <v>341</v>
      </c>
      <c r="J536" s="46">
        <v>10</v>
      </c>
      <c r="K536" s="46" t="s">
        <v>342</v>
      </c>
    </row>
    <row r="537" spans="1:11">
      <c r="A537" s="42" t="s">
        <v>322</v>
      </c>
      <c r="B537" s="42" t="s">
        <v>323</v>
      </c>
      <c r="C537" s="42" t="s">
        <v>330</v>
      </c>
      <c r="D537" s="42" t="s">
        <v>325</v>
      </c>
      <c r="E537" s="42" t="s">
        <v>338</v>
      </c>
      <c r="F537" s="42" t="s">
        <v>339</v>
      </c>
      <c r="G537" s="42"/>
      <c r="H537" s="42" t="s">
        <v>343</v>
      </c>
      <c r="I537" s="43">
        <v>42502</v>
      </c>
      <c r="J537" s="42">
        <v>10</v>
      </c>
      <c r="K537" s="43">
        <v>46154</v>
      </c>
    </row>
    <row r="538" spans="1:11">
      <c r="A538" s="46" t="s">
        <v>322</v>
      </c>
      <c r="B538" s="46" t="s">
        <v>344</v>
      </c>
      <c r="C538" s="46" t="s">
        <v>345</v>
      </c>
      <c r="D538" s="46" t="s">
        <v>325</v>
      </c>
      <c r="E538" s="46" t="s">
        <v>338</v>
      </c>
      <c r="F538" s="46" t="s">
        <v>339</v>
      </c>
      <c r="G538" s="46"/>
      <c r="H538" s="46" t="s">
        <v>346</v>
      </c>
      <c r="I538" s="46" t="s">
        <v>347</v>
      </c>
      <c r="J538" s="46">
        <v>10</v>
      </c>
      <c r="K538" s="46" t="s">
        <v>348</v>
      </c>
    </row>
    <row r="539" spans="1:11">
      <c r="A539" s="42" t="s">
        <v>322</v>
      </c>
      <c r="B539" s="42" t="s">
        <v>344</v>
      </c>
      <c r="C539" s="42" t="s">
        <v>345</v>
      </c>
      <c r="D539" s="42" t="s">
        <v>325</v>
      </c>
      <c r="E539" s="42" t="s">
        <v>338</v>
      </c>
      <c r="F539" s="42" t="s">
        <v>339</v>
      </c>
      <c r="G539" s="42"/>
      <c r="H539" s="42" t="s">
        <v>349</v>
      </c>
      <c r="I539" s="42" t="s">
        <v>347</v>
      </c>
      <c r="J539" s="42">
        <v>10</v>
      </c>
      <c r="K539" s="42" t="s">
        <v>348</v>
      </c>
    </row>
    <row r="540" spans="1:11">
      <c r="A540" s="46" t="s">
        <v>322</v>
      </c>
      <c r="B540" s="46" t="s">
        <v>323</v>
      </c>
      <c r="C540" s="46" t="s">
        <v>350</v>
      </c>
      <c r="D540" s="46" t="s">
        <v>351</v>
      </c>
      <c r="E540" s="46" t="s">
        <v>338</v>
      </c>
      <c r="F540" s="46" t="s">
        <v>352</v>
      </c>
      <c r="G540" s="46"/>
      <c r="H540" s="46" t="s">
        <v>353</v>
      </c>
      <c r="I540" s="46" t="s">
        <v>354</v>
      </c>
      <c r="J540" s="46">
        <v>10</v>
      </c>
      <c r="K540" s="46" t="s">
        <v>355</v>
      </c>
    </row>
    <row r="541" spans="1:11">
      <c r="A541" s="42" t="s">
        <v>322</v>
      </c>
      <c r="B541" s="42" t="s">
        <v>323</v>
      </c>
      <c r="C541" s="42" t="s">
        <v>350</v>
      </c>
      <c r="D541" s="42" t="s">
        <v>351</v>
      </c>
      <c r="E541" s="42" t="s">
        <v>338</v>
      </c>
      <c r="F541" s="42" t="s">
        <v>352</v>
      </c>
      <c r="G541" s="42"/>
      <c r="H541" s="42" t="s">
        <v>356</v>
      </c>
      <c r="I541" s="42" t="s">
        <v>354</v>
      </c>
      <c r="J541" s="42">
        <v>10</v>
      </c>
      <c r="K541" s="42" t="s">
        <v>355</v>
      </c>
    </row>
    <row r="542" spans="1:11">
      <c r="A542" s="46" t="s">
        <v>322</v>
      </c>
      <c r="B542" s="46" t="s">
        <v>323</v>
      </c>
      <c r="C542" s="46" t="s">
        <v>350</v>
      </c>
      <c r="D542" s="46" t="s">
        <v>325</v>
      </c>
      <c r="E542" s="46" t="s">
        <v>338</v>
      </c>
      <c r="F542" s="46" t="s">
        <v>339</v>
      </c>
      <c r="G542" s="46"/>
      <c r="H542" s="46" t="s">
        <v>357</v>
      </c>
      <c r="I542" s="46" t="s">
        <v>347</v>
      </c>
      <c r="J542" s="46">
        <v>10</v>
      </c>
      <c r="K542" s="46" t="s">
        <v>348</v>
      </c>
    </row>
    <row r="543" spans="1:11">
      <c r="A543" s="42" t="s">
        <v>322</v>
      </c>
      <c r="B543" s="42" t="s">
        <v>323</v>
      </c>
      <c r="C543" s="42" t="s">
        <v>350</v>
      </c>
      <c r="D543" s="42" t="s">
        <v>325</v>
      </c>
      <c r="E543" s="42" t="s">
        <v>338</v>
      </c>
      <c r="F543" s="42" t="s">
        <v>339</v>
      </c>
      <c r="G543" s="42"/>
      <c r="H543" s="42" t="s">
        <v>358</v>
      </c>
      <c r="I543" s="42" t="s">
        <v>347</v>
      </c>
      <c r="J543" s="42">
        <v>10</v>
      </c>
      <c r="K543" s="42" t="s">
        <v>348</v>
      </c>
    </row>
    <row r="544" spans="1:11">
      <c r="A544" s="46" t="s">
        <v>322</v>
      </c>
      <c r="B544" s="46" t="s">
        <v>323</v>
      </c>
      <c r="C544" s="46" t="s">
        <v>350</v>
      </c>
      <c r="D544" s="46" t="s">
        <v>325</v>
      </c>
      <c r="E544" s="46" t="s">
        <v>338</v>
      </c>
      <c r="F544" s="46" t="s">
        <v>339</v>
      </c>
      <c r="G544" s="46"/>
      <c r="H544" s="46" t="s">
        <v>359</v>
      </c>
      <c r="I544" s="46" t="s">
        <v>347</v>
      </c>
      <c r="J544" s="46">
        <v>10</v>
      </c>
      <c r="K544" s="46" t="s">
        <v>348</v>
      </c>
    </row>
    <row r="545" spans="1:11">
      <c r="A545" s="42" t="s">
        <v>360</v>
      </c>
      <c r="B545" s="42" t="s">
        <v>323</v>
      </c>
      <c r="C545" s="42" t="s">
        <v>350</v>
      </c>
      <c r="D545" s="42" t="s">
        <v>351</v>
      </c>
      <c r="E545" s="42" t="s">
        <v>338</v>
      </c>
      <c r="F545" s="42" t="s">
        <v>361</v>
      </c>
      <c r="G545" s="42"/>
      <c r="H545" s="42" t="s">
        <v>362</v>
      </c>
      <c r="I545" s="42" t="s">
        <v>363</v>
      </c>
      <c r="J545" s="42">
        <v>10</v>
      </c>
      <c r="K545" s="42" t="s">
        <v>364</v>
      </c>
    </row>
    <row r="546" spans="1:11">
      <c r="A546" s="46" t="s">
        <v>360</v>
      </c>
      <c r="B546" s="46" t="s">
        <v>323</v>
      </c>
      <c r="C546" s="46" t="s">
        <v>350</v>
      </c>
      <c r="D546" s="46" t="s">
        <v>325</v>
      </c>
      <c r="E546" s="46" t="s">
        <v>338</v>
      </c>
      <c r="F546" s="46" t="s">
        <v>365</v>
      </c>
      <c r="G546" s="46"/>
      <c r="H546" s="46" t="s">
        <v>366</v>
      </c>
      <c r="I546" s="46" t="s">
        <v>367</v>
      </c>
      <c r="J546" s="46">
        <v>10</v>
      </c>
      <c r="K546" s="46" t="s">
        <v>368</v>
      </c>
    </row>
    <row r="547" spans="1:11">
      <c r="A547" s="42" t="s">
        <v>360</v>
      </c>
      <c r="B547" s="42" t="s">
        <v>264</v>
      </c>
      <c r="C547" s="42" t="s">
        <v>330</v>
      </c>
      <c r="D547" s="42" t="s">
        <v>325</v>
      </c>
      <c r="E547" s="42" t="s">
        <v>369</v>
      </c>
      <c r="F547" s="42" t="s">
        <v>370</v>
      </c>
      <c r="G547" s="42"/>
      <c r="H547" s="42" t="s">
        <v>371</v>
      </c>
      <c r="I547" s="43">
        <v>42072</v>
      </c>
      <c r="J547" s="42">
        <v>10</v>
      </c>
      <c r="K547" s="43">
        <v>45725</v>
      </c>
    </row>
    <row r="548" spans="1:11">
      <c r="A548" s="46" t="s">
        <v>360</v>
      </c>
      <c r="B548" s="46" t="s">
        <v>323</v>
      </c>
      <c r="C548" s="46" t="s">
        <v>372</v>
      </c>
      <c r="D548" s="46" t="s">
        <v>325</v>
      </c>
      <c r="E548" s="46" t="s">
        <v>369</v>
      </c>
      <c r="F548" s="46" t="s">
        <v>370</v>
      </c>
      <c r="G548" s="46"/>
      <c r="H548" s="46" t="s">
        <v>373</v>
      </c>
      <c r="I548" s="47">
        <v>42072</v>
      </c>
      <c r="J548" s="46">
        <v>10</v>
      </c>
      <c r="K548" s="47">
        <v>45725</v>
      </c>
    </row>
    <row r="549" spans="1:11">
      <c r="A549" s="42" t="s">
        <v>360</v>
      </c>
      <c r="B549" s="42" t="s">
        <v>323</v>
      </c>
      <c r="C549" s="42" t="s">
        <v>372</v>
      </c>
      <c r="D549" s="42" t="s">
        <v>325</v>
      </c>
      <c r="E549" s="42" t="s">
        <v>369</v>
      </c>
      <c r="F549" s="42" t="s">
        <v>370</v>
      </c>
      <c r="G549" s="42"/>
      <c r="H549" s="42" t="s">
        <v>374</v>
      </c>
      <c r="I549" s="43">
        <v>43472</v>
      </c>
      <c r="J549" s="42">
        <v>10</v>
      </c>
      <c r="K549" s="43">
        <v>47125</v>
      </c>
    </row>
    <row r="550" spans="1:11">
      <c r="A550" s="46" t="s">
        <v>360</v>
      </c>
      <c r="B550" s="46" t="s">
        <v>344</v>
      </c>
      <c r="C550" s="46" t="s">
        <v>345</v>
      </c>
      <c r="D550" s="46" t="s">
        <v>325</v>
      </c>
      <c r="E550" s="46" t="s">
        <v>369</v>
      </c>
      <c r="F550" s="46" t="s">
        <v>370</v>
      </c>
      <c r="G550" s="46"/>
      <c r="H550" s="46" t="s">
        <v>375</v>
      </c>
      <c r="I550" s="46" t="s">
        <v>376</v>
      </c>
      <c r="J550" s="46">
        <v>10</v>
      </c>
      <c r="K550" s="46" t="s">
        <v>377</v>
      </c>
    </row>
    <row r="551" spans="1:11">
      <c r="A551" s="42" t="s">
        <v>360</v>
      </c>
      <c r="B551" s="42" t="s">
        <v>344</v>
      </c>
      <c r="C551" s="42" t="s">
        <v>324</v>
      </c>
      <c r="D551" s="42" t="s">
        <v>325</v>
      </c>
      <c r="E551" s="42" t="s">
        <v>338</v>
      </c>
      <c r="F551" s="42" t="s">
        <v>365</v>
      </c>
      <c r="G551" s="42"/>
      <c r="H551" s="42" t="s">
        <v>378</v>
      </c>
      <c r="I551" s="42" t="s">
        <v>367</v>
      </c>
      <c r="J551" s="42">
        <v>10</v>
      </c>
      <c r="K551" s="42" t="s">
        <v>368</v>
      </c>
    </row>
    <row r="552" spans="1:11">
      <c r="A552" s="46" t="s">
        <v>379</v>
      </c>
      <c r="B552" s="46" t="s">
        <v>323</v>
      </c>
      <c r="C552" s="46" t="s">
        <v>380</v>
      </c>
      <c r="D552" s="46" t="s">
        <v>325</v>
      </c>
      <c r="E552" s="46" t="s">
        <v>381</v>
      </c>
      <c r="F552" s="46" t="s">
        <v>382</v>
      </c>
      <c r="G552" s="46"/>
      <c r="H552" s="46" t="s">
        <v>383</v>
      </c>
      <c r="I552" s="46" t="s">
        <v>384</v>
      </c>
      <c r="J552" s="46">
        <v>10</v>
      </c>
      <c r="K552" s="46" t="s">
        <v>385</v>
      </c>
    </row>
    <row r="553" spans="1:11">
      <c r="A553" s="42" t="s">
        <v>379</v>
      </c>
      <c r="B553" s="42" t="s">
        <v>344</v>
      </c>
      <c r="C553" s="42" t="s">
        <v>386</v>
      </c>
      <c r="D553" s="42" t="s">
        <v>325</v>
      </c>
      <c r="E553" s="42" t="s">
        <v>381</v>
      </c>
      <c r="F553" s="42" t="s">
        <v>387</v>
      </c>
      <c r="G553" s="42"/>
      <c r="H553" s="42" t="s">
        <v>388</v>
      </c>
      <c r="I553" s="42" t="s">
        <v>389</v>
      </c>
      <c r="J553" s="42">
        <v>10</v>
      </c>
      <c r="K553" s="42" t="s">
        <v>390</v>
      </c>
    </row>
    <row r="554" spans="1:11">
      <c r="A554" s="46" t="s">
        <v>379</v>
      </c>
      <c r="B554" s="46" t="s">
        <v>344</v>
      </c>
      <c r="C554" s="46" t="s">
        <v>380</v>
      </c>
      <c r="D554" s="46" t="s">
        <v>325</v>
      </c>
      <c r="E554" s="46" t="s">
        <v>381</v>
      </c>
      <c r="F554" s="46" t="s">
        <v>382</v>
      </c>
      <c r="G554" s="46"/>
      <c r="H554" s="46" t="s">
        <v>391</v>
      </c>
      <c r="I554" s="46" t="s">
        <v>384</v>
      </c>
      <c r="J554" s="46">
        <v>10</v>
      </c>
      <c r="K554" s="46" t="s">
        <v>385</v>
      </c>
    </row>
    <row r="555" spans="1:11">
      <c r="A555" s="42" t="s">
        <v>392</v>
      </c>
      <c r="B555" s="42" t="s">
        <v>323</v>
      </c>
      <c r="C555" s="42" t="s">
        <v>393</v>
      </c>
      <c r="D555" s="42" t="s">
        <v>325</v>
      </c>
      <c r="E555" s="42" t="s">
        <v>394</v>
      </c>
      <c r="F555" s="42" t="s">
        <v>395</v>
      </c>
      <c r="G555" s="42" t="s">
        <v>396</v>
      </c>
      <c r="H555" s="42" t="s">
        <v>397</v>
      </c>
      <c r="I555" s="42" t="s">
        <v>398</v>
      </c>
      <c r="J555" s="42">
        <v>10</v>
      </c>
      <c r="K555" s="42" t="s">
        <v>399</v>
      </c>
    </row>
    <row r="556" spans="1:11">
      <c r="A556" s="46" t="s">
        <v>392</v>
      </c>
      <c r="B556" s="46" t="s">
        <v>323</v>
      </c>
      <c r="C556" s="46" t="s">
        <v>393</v>
      </c>
      <c r="D556" s="46" t="s">
        <v>325</v>
      </c>
      <c r="E556" s="46" t="s">
        <v>394</v>
      </c>
      <c r="F556" s="46" t="s">
        <v>395</v>
      </c>
      <c r="G556" s="46" t="s">
        <v>396</v>
      </c>
      <c r="H556" s="46" t="s">
        <v>400</v>
      </c>
      <c r="I556" s="46" t="s">
        <v>398</v>
      </c>
      <c r="J556" s="46">
        <v>10</v>
      </c>
      <c r="K556" s="46" t="s">
        <v>399</v>
      </c>
    </row>
    <row r="557" spans="1:11">
      <c r="A557" s="42" t="s">
        <v>392</v>
      </c>
      <c r="B557" s="42" t="s">
        <v>323</v>
      </c>
      <c r="C557" s="42" t="s">
        <v>401</v>
      </c>
      <c r="D557" s="42" t="s">
        <v>325</v>
      </c>
      <c r="E557" s="42" t="s">
        <v>394</v>
      </c>
      <c r="F557" s="42" t="s">
        <v>402</v>
      </c>
      <c r="G557" s="42" t="s">
        <v>396</v>
      </c>
      <c r="H557" s="42" t="s">
        <v>403</v>
      </c>
      <c r="I557" s="42" t="s">
        <v>404</v>
      </c>
      <c r="J557" s="42">
        <v>10</v>
      </c>
      <c r="K557" s="42" t="s">
        <v>405</v>
      </c>
    </row>
    <row r="558" spans="1:11">
      <c r="A558" s="46" t="s">
        <v>392</v>
      </c>
      <c r="B558" s="46" t="s">
        <v>323</v>
      </c>
      <c r="C558" s="46" t="s">
        <v>401</v>
      </c>
      <c r="D558" s="46" t="s">
        <v>325</v>
      </c>
      <c r="E558" s="46" t="s">
        <v>394</v>
      </c>
      <c r="F558" s="46" t="s">
        <v>395</v>
      </c>
      <c r="G558" s="46" t="s">
        <v>396</v>
      </c>
      <c r="H558" s="46" t="s">
        <v>406</v>
      </c>
      <c r="I558" s="46" t="s">
        <v>398</v>
      </c>
      <c r="J558" s="46">
        <v>10</v>
      </c>
      <c r="K558" s="46" t="s">
        <v>399</v>
      </c>
    </row>
    <row r="559" spans="1:11">
      <c r="A559" s="42" t="s">
        <v>392</v>
      </c>
      <c r="B559" s="42" t="s">
        <v>323</v>
      </c>
      <c r="C559" s="42" t="s">
        <v>401</v>
      </c>
      <c r="D559" s="42" t="s">
        <v>325</v>
      </c>
      <c r="E559" s="42" t="s">
        <v>394</v>
      </c>
      <c r="F559" s="42" t="s">
        <v>395</v>
      </c>
      <c r="G559" s="42" t="s">
        <v>396</v>
      </c>
      <c r="H559" s="42" t="s">
        <v>407</v>
      </c>
      <c r="I559" s="42" t="s">
        <v>398</v>
      </c>
      <c r="J559" s="42">
        <v>10</v>
      </c>
      <c r="K559" s="42" t="s">
        <v>399</v>
      </c>
    </row>
    <row r="560" spans="1:11">
      <c r="A560" s="46" t="s">
        <v>392</v>
      </c>
      <c r="B560" s="46" t="s">
        <v>323</v>
      </c>
      <c r="C560" s="46" t="s">
        <v>408</v>
      </c>
      <c r="D560" s="46" t="s">
        <v>325</v>
      </c>
      <c r="E560" s="46" t="s">
        <v>394</v>
      </c>
      <c r="F560" s="46" t="s">
        <v>402</v>
      </c>
      <c r="G560" s="46" t="s">
        <v>396</v>
      </c>
      <c r="H560" s="46" t="s">
        <v>409</v>
      </c>
      <c r="I560" s="46" t="s">
        <v>410</v>
      </c>
      <c r="J560" s="46">
        <v>10</v>
      </c>
      <c r="K560" s="46" t="s">
        <v>411</v>
      </c>
    </row>
    <row r="561" spans="1:11">
      <c r="A561" s="42" t="s">
        <v>392</v>
      </c>
      <c r="B561" s="42" t="s">
        <v>323</v>
      </c>
      <c r="C561" s="42" t="s">
        <v>408</v>
      </c>
      <c r="D561" s="42" t="s">
        <v>325</v>
      </c>
      <c r="E561" s="42" t="s">
        <v>394</v>
      </c>
      <c r="F561" s="42" t="s">
        <v>395</v>
      </c>
      <c r="G561" s="42" t="s">
        <v>396</v>
      </c>
      <c r="H561" s="42" t="s">
        <v>412</v>
      </c>
      <c r="I561" s="43">
        <v>43142</v>
      </c>
      <c r="J561" s="42">
        <v>10</v>
      </c>
      <c r="K561" s="43">
        <v>46794</v>
      </c>
    </row>
    <row r="562" spans="1:11">
      <c r="A562" s="46" t="s">
        <v>392</v>
      </c>
      <c r="B562" s="46" t="s">
        <v>323</v>
      </c>
      <c r="C562" s="46" t="s">
        <v>408</v>
      </c>
      <c r="D562" s="46" t="s">
        <v>325</v>
      </c>
      <c r="E562" s="46" t="s">
        <v>394</v>
      </c>
      <c r="F562" s="46" t="s">
        <v>395</v>
      </c>
      <c r="G562" s="46" t="s">
        <v>396</v>
      </c>
      <c r="H562" s="46" t="s">
        <v>413</v>
      </c>
      <c r="I562" s="47">
        <v>43142</v>
      </c>
      <c r="J562" s="46">
        <v>10</v>
      </c>
      <c r="K562" s="47">
        <v>46794</v>
      </c>
    </row>
    <row r="563" spans="1:11">
      <c r="A563" s="42" t="s">
        <v>392</v>
      </c>
      <c r="B563" s="42" t="s">
        <v>323</v>
      </c>
      <c r="C563" s="42" t="s">
        <v>408</v>
      </c>
      <c r="D563" s="42" t="s">
        <v>325</v>
      </c>
      <c r="E563" s="42" t="s">
        <v>394</v>
      </c>
      <c r="F563" s="42" t="s">
        <v>395</v>
      </c>
      <c r="G563" s="42" t="s">
        <v>396</v>
      </c>
      <c r="H563" s="42" t="s">
        <v>414</v>
      </c>
      <c r="I563" s="43">
        <v>43142</v>
      </c>
      <c r="J563" s="42">
        <v>10</v>
      </c>
      <c r="K563" s="43">
        <v>46794</v>
      </c>
    </row>
    <row r="564" spans="1:11">
      <c r="A564" s="46" t="s">
        <v>392</v>
      </c>
      <c r="B564" s="46" t="s">
        <v>323</v>
      </c>
      <c r="C564" s="46" t="s">
        <v>408</v>
      </c>
      <c r="D564" s="46" t="s">
        <v>325</v>
      </c>
      <c r="E564" s="46" t="s">
        <v>394</v>
      </c>
      <c r="F564" s="46" t="s">
        <v>395</v>
      </c>
      <c r="G564" s="46" t="s">
        <v>396</v>
      </c>
      <c r="H564" s="46" t="s">
        <v>415</v>
      </c>
      <c r="I564" s="47">
        <v>43142</v>
      </c>
      <c r="J564" s="46">
        <v>10</v>
      </c>
      <c r="K564" s="47">
        <v>46794</v>
      </c>
    </row>
    <row r="565" spans="1:11">
      <c r="A565" s="42" t="s">
        <v>392</v>
      </c>
      <c r="B565" s="42" t="s">
        <v>323</v>
      </c>
      <c r="C565" s="42" t="s">
        <v>408</v>
      </c>
      <c r="D565" s="42" t="s">
        <v>325</v>
      </c>
      <c r="E565" s="42" t="s">
        <v>394</v>
      </c>
      <c r="F565" s="42" t="s">
        <v>395</v>
      </c>
      <c r="G565" s="42" t="s">
        <v>396</v>
      </c>
      <c r="H565" s="42" t="s">
        <v>416</v>
      </c>
      <c r="I565" s="43">
        <v>43772</v>
      </c>
      <c r="J565" s="42">
        <v>10</v>
      </c>
      <c r="K565" s="43">
        <v>47425</v>
      </c>
    </row>
    <row r="566" spans="1:11">
      <c r="A566" s="46" t="s">
        <v>392</v>
      </c>
      <c r="B566" s="46" t="s">
        <v>323</v>
      </c>
      <c r="C566" s="46" t="s">
        <v>408</v>
      </c>
      <c r="D566" s="46" t="s">
        <v>325</v>
      </c>
      <c r="E566" s="46" t="s">
        <v>394</v>
      </c>
      <c r="F566" s="46" t="s">
        <v>402</v>
      </c>
      <c r="G566" s="46" t="s">
        <v>396</v>
      </c>
      <c r="H566" s="46" t="s">
        <v>417</v>
      </c>
      <c r="I566" s="46" t="s">
        <v>418</v>
      </c>
      <c r="J566" s="46">
        <v>10</v>
      </c>
      <c r="K566" s="46" t="s">
        <v>419</v>
      </c>
    </row>
    <row r="567" spans="1:11">
      <c r="A567" s="42" t="s">
        <v>392</v>
      </c>
      <c r="B567" s="42" t="s">
        <v>323</v>
      </c>
      <c r="C567" s="42" t="s">
        <v>408</v>
      </c>
      <c r="D567" s="42" t="s">
        <v>325</v>
      </c>
      <c r="E567" s="42" t="s">
        <v>394</v>
      </c>
      <c r="F567" s="42" t="s">
        <v>395</v>
      </c>
      <c r="G567" s="42" t="s">
        <v>396</v>
      </c>
      <c r="H567" s="42" t="s">
        <v>420</v>
      </c>
      <c r="I567" s="42" t="s">
        <v>421</v>
      </c>
      <c r="J567" s="42">
        <v>10</v>
      </c>
      <c r="K567" s="42" t="s">
        <v>422</v>
      </c>
    </row>
    <row r="568" spans="1:11">
      <c r="A568" s="46" t="s">
        <v>392</v>
      </c>
      <c r="B568" s="46" t="s">
        <v>323</v>
      </c>
      <c r="C568" s="46" t="s">
        <v>330</v>
      </c>
      <c r="D568" s="46" t="s">
        <v>325</v>
      </c>
      <c r="E568" s="46" t="s">
        <v>394</v>
      </c>
      <c r="F568" s="46" t="s">
        <v>423</v>
      </c>
      <c r="G568" s="46"/>
      <c r="H568" s="46" t="s">
        <v>424</v>
      </c>
      <c r="I568" s="47">
        <v>42956</v>
      </c>
      <c r="J568" s="46">
        <v>10</v>
      </c>
      <c r="K568" s="47">
        <v>46608</v>
      </c>
    </row>
    <row r="569" spans="1:11">
      <c r="A569" s="42" t="s">
        <v>392</v>
      </c>
      <c r="B569" s="42" t="s">
        <v>323</v>
      </c>
      <c r="C569" s="42" t="s">
        <v>330</v>
      </c>
      <c r="D569" s="42" t="s">
        <v>325</v>
      </c>
      <c r="E569" s="42" t="s">
        <v>394</v>
      </c>
      <c r="F569" s="42" t="s">
        <v>423</v>
      </c>
      <c r="G569" s="42"/>
      <c r="H569" s="42" t="s">
        <v>425</v>
      </c>
      <c r="I569" s="43">
        <v>42988</v>
      </c>
      <c r="J569" s="42">
        <v>10</v>
      </c>
      <c r="K569" s="43">
        <v>46640</v>
      </c>
    </row>
    <row r="570" spans="1:11">
      <c r="A570" s="46" t="s">
        <v>392</v>
      </c>
      <c r="B570" s="46" t="s">
        <v>323</v>
      </c>
      <c r="C570" s="46" t="s">
        <v>426</v>
      </c>
      <c r="D570" s="46" t="s">
        <v>325</v>
      </c>
      <c r="E570" s="46" t="s">
        <v>394</v>
      </c>
      <c r="F570" s="46" t="s">
        <v>402</v>
      </c>
      <c r="G570" s="46" t="s">
        <v>396</v>
      </c>
      <c r="H570" s="46" t="s">
        <v>427</v>
      </c>
      <c r="I570" s="47">
        <v>42162</v>
      </c>
      <c r="J570" s="46">
        <v>10</v>
      </c>
      <c r="K570" s="47">
        <v>45815</v>
      </c>
    </row>
    <row r="571" spans="1:11">
      <c r="A571" s="42" t="s">
        <v>392</v>
      </c>
      <c r="B571" s="42" t="s">
        <v>323</v>
      </c>
      <c r="C571" s="42" t="s">
        <v>428</v>
      </c>
      <c r="D571" s="42" t="s">
        <v>325</v>
      </c>
      <c r="E571" s="42" t="s">
        <v>394</v>
      </c>
      <c r="F571" s="42" t="s">
        <v>402</v>
      </c>
      <c r="G571" s="42" t="s">
        <v>396</v>
      </c>
      <c r="H571" s="42" t="s">
        <v>429</v>
      </c>
      <c r="I571" s="42" t="s">
        <v>430</v>
      </c>
      <c r="J571" s="42">
        <v>10</v>
      </c>
      <c r="K571" s="42" t="s">
        <v>431</v>
      </c>
    </row>
    <row r="572" spans="1:11">
      <c r="A572" s="46" t="s">
        <v>392</v>
      </c>
      <c r="B572" s="46" t="s">
        <v>323</v>
      </c>
      <c r="C572" s="46" t="s">
        <v>428</v>
      </c>
      <c r="D572" s="46" t="s">
        <v>325</v>
      </c>
      <c r="E572" s="46" t="s">
        <v>394</v>
      </c>
      <c r="F572" s="46" t="s">
        <v>402</v>
      </c>
      <c r="G572" s="46" t="s">
        <v>396</v>
      </c>
      <c r="H572" s="46" t="s">
        <v>432</v>
      </c>
      <c r="I572" s="46" t="s">
        <v>433</v>
      </c>
      <c r="J572" s="46">
        <v>10</v>
      </c>
      <c r="K572" s="46" t="s">
        <v>434</v>
      </c>
    </row>
    <row r="573" spans="1:11">
      <c r="A573" s="42" t="s">
        <v>392</v>
      </c>
      <c r="B573" s="42" t="s">
        <v>323</v>
      </c>
      <c r="C573" s="42" t="s">
        <v>428</v>
      </c>
      <c r="D573" s="42" t="s">
        <v>325</v>
      </c>
      <c r="E573" s="42" t="s">
        <v>394</v>
      </c>
      <c r="F573" s="42" t="s">
        <v>402</v>
      </c>
      <c r="G573" s="42" t="s">
        <v>396</v>
      </c>
      <c r="H573" s="42" t="s">
        <v>435</v>
      </c>
      <c r="I573" s="42" t="s">
        <v>433</v>
      </c>
      <c r="J573" s="42">
        <v>10</v>
      </c>
      <c r="K573" s="42" t="s">
        <v>434</v>
      </c>
    </row>
    <row r="574" spans="1:11">
      <c r="A574" s="46" t="s">
        <v>392</v>
      </c>
      <c r="B574" s="46" t="s">
        <v>344</v>
      </c>
      <c r="C574" s="46" t="s">
        <v>345</v>
      </c>
      <c r="D574" s="46" t="s">
        <v>325</v>
      </c>
      <c r="E574" s="46" t="s">
        <v>394</v>
      </c>
      <c r="F574" s="46" t="s">
        <v>423</v>
      </c>
      <c r="G574" s="46"/>
      <c r="H574" s="46" t="s">
        <v>436</v>
      </c>
      <c r="I574" s="47">
        <v>43739</v>
      </c>
      <c r="J574" s="46">
        <v>10</v>
      </c>
      <c r="K574" s="47">
        <v>47392</v>
      </c>
    </row>
    <row r="575" spans="1:11">
      <c r="A575" s="42" t="s">
        <v>392</v>
      </c>
      <c r="B575" s="42" t="s">
        <v>344</v>
      </c>
      <c r="C575" s="42" t="s">
        <v>324</v>
      </c>
      <c r="D575" s="42" t="s">
        <v>325</v>
      </c>
      <c r="E575" s="42" t="s">
        <v>394</v>
      </c>
      <c r="F575" s="42" t="s">
        <v>423</v>
      </c>
      <c r="G575" s="42"/>
      <c r="H575" s="42" t="s">
        <v>437</v>
      </c>
      <c r="I575" s="43">
        <v>43202</v>
      </c>
      <c r="J575" s="42">
        <v>10</v>
      </c>
      <c r="K575" s="43">
        <v>46855</v>
      </c>
    </row>
    <row r="576" spans="1:11">
      <c r="A576" s="46" t="s">
        <v>392</v>
      </c>
      <c r="B576" s="46" t="s">
        <v>344</v>
      </c>
      <c r="C576" s="46" t="s">
        <v>428</v>
      </c>
      <c r="D576" s="46" t="s">
        <v>325</v>
      </c>
      <c r="E576" s="46" t="s">
        <v>394</v>
      </c>
      <c r="F576" s="46" t="s">
        <v>402</v>
      </c>
      <c r="G576" s="46"/>
      <c r="H576" s="46" t="s">
        <v>438</v>
      </c>
      <c r="I576" s="46" t="s">
        <v>439</v>
      </c>
      <c r="J576" s="46">
        <v>10</v>
      </c>
      <c r="K576" s="46" t="s">
        <v>440</v>
      </c>
    </row>
    <row r="577" spans="1:11">
      <c r="A577" s="42" t="s">
        <v>392</v>
      </c>
      <c r="B577" s="42" t="s">
        <v>344</v>
      </c>
      <c r="C577" s="42" t="s">
        <v>428</v>
      </c>
      <c r="D577" s="42" t="s">
        <v>325</v>
      </c>
      <c r="E577" s="42" t="s">
        <v>394</v>
      </c>
      <c r="F577" s="42" t="s">
        <v>402</v>
      </c>
      <c r="G577" s="42" t="s">
        <v>396</v>
      </c>
      <c r="H577" s="42" t="s">
        <v>441</v>
      </c>
      <c r="I577" s="43">
        <v>43865</v>
      </c>
      <c r="J577" s="42">
        <v>10</v>
      </c>
      <c r="K577" s="43">
        <v>47518</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E99C5-0E85-324B-9A3D-779C211046BF}">
  <sheetPr>
    <tabColor theme="7" tint="0.39997558519241921"/>
  </sheetPr>
  <dimension ref="J19:T26"/>
  <sheetViews>
    <sheetView workbookViewId="0">
      <selection activeCell="K30" sqref="K30"/>
    </sheetView>
  </sheetViews>
  <sheetFormatPr defaultColWidth="11.19921875" defaultRowHeight="15.6"/>
  <cols>
    <col min="12" max="12" width="12.69921875" bestFit="1" customWidth="1"/>
    <col min="13" max="13" width="13.69921875" bestFit="1" customWidth="1"/>
    <col min="14" max="14" width="12.69921875" bestFit="1" customWidth="1"/>
    <col min="15" max="15" width="10.796875" customWidth="1"/>
    <col min="16" max="16" width="13.69921875" bestFit="1" customWidth="1"/>
    <col min="17" max="17" width="10.796875" customWidth="1"/>
  </cols>
  <sheetData>
    <row r="19" spans="10:20">
      <c r="K19" t="s">
        <v>190</v>
      </c>
      <c r="L19" t="s">
        <v>687</v>
      </c>
      <c r="M19" t="s">
        <v>685</v>
      </c>
      <c r="N19" t="s">
        <v>686</v>
      </c>
      <c r="O19" t="s">
        <v>239</v>
      </c>
      <c r="P19" t="s">
        <v>688</v>
      </c>
      <c r="Q19" t="s">
        <v>689</v>
      </c>
      <c r="R19" t="s">
        <v>690</v>
      </c>
      <c r="S19" t="s">
        <v>691</v>
      </c>
      <c r="T19" t="s">
        <v>692</v>
      </c>
    </row>
    <row r="20" spans="10:20">
      <c r="J20" t="s">
        <v>187</v>
      </c>
      <c r="K20" s="44">
        <f>K21+K22</f>
        <v>589581</v>
      </c>
      <c r="L20" s="44">
        <v>57670</v>
      </c>
      <c r="M20" s="44">
        <v>1109450</v>
      </c>
      <c r="N20" s="44">
        <v>20588</v>
      </c>
      <c r="O20" s="44">
        <v>2277060</v>
      </c>
      <c r="P20" s="44">
        <v>1332960</v>
      </c>
      <c r="Q20" s="44">
        <v>14335</v>
      </c>
      <c r="R20" t="s">
        <v>121</v>
      </c>
      <c r="S20" t="s">
        <v>121</v>
      </c>
      <c r="T20" t="s">
        <v>121</v>
      </c>
    </row>
    <row r="21" spans="10:20">
      <c r="J21" t="s">
        <v>128</v>
      </c>
      <c r="K21" s="44">
        <v>557137</v>
      </c>
      <c r="L21" s="44">
        <f t="shared" ref="L21:Q21" si="0">L20-L22</f>
        <v>54311.677935588552</v>
      </c>
      <c r="M21" s="44">
        <f t="shared" si="0"/>
        <v>1044842.9180793952</v>
      </c>
      <c r="N21" s="44">
        <f t="shared" si="0"/>
        <v>19389.09008735733</v>
      </c>
      <c r="O21" s="44">
        <f t="shared" si="0"/>
        <v>2144458.9797123508</v>
      </c>
      <c r="P21" s="44">
        <f t="shared" si="0"/>
        <v>1255337.1635342834</v>
      </c>
      <c r="Q21" s="44">
        <f t="shared" si="0"/>
        <v>13500.22374209575</v>
      </c>
    </row>
    <row r="22" spans="10:20">
      <c r="J22" t="s">
        <v>176</v>
      </c>
      <c r="K22" s="44">
        <v>32444</v>
      </c>
      <c r="L22" s="44">
        <f>L20*K26</f>
        <v>3358.3220644114467</v>
      </c>
      <c r="M22" s="44">
        <f>M20*K26</f>
        <v>64607.081920604811</v>
      </c>
      <c r="N22" s="44">
        <f>N20*K26</f>
        <v>1198.9099126426715</v>
      </c>
      <c r="O22" s="44">
        <f>O20*K26</f>
        <v>132601.02028764918</v>
      </c>
      <c r="P22" s="44">
        <f>P20*K26</f>
        <v>77622.836465716697</v>
      </c>
      <c r="Q22" s="44">
        <f>Q20*K26</f>
        <v>834.77625790424986</v>
      </c>
    </row>
    <row r="26" spans="10:20">
      <c r="J26" s="169" t="s">
        <v>700</v>
      </c>
      <c r="K26" s="168">
        <f>K22/K21</f>
        <v>5.8233432710446446E-2</v>
      </c>
      <c r="L26" s="169" t="s">
        <v>693</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66305-EAE9-5940-8418-585D4B50CC10}">
  <sheetPr>
    <tabColor theme="7" tint="0.39997558519241921"/>
  </sheetPr>
  <dimension ref="A1"/>
  <sheetViews>
    <sheetView workbookViewId="0"/>
  </sheetViews>
  <sheetFormatPr defaultColWidth="11.19921875" defaultRowHeight="15.6"/>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2EB1D-0306-3245-830F-03C28349417E}">
  <sheetPr>
    <tabColor theme="7" tint="0.39997558519241921"/>
  </sheetPr>
  <dimension ref="A1"/>
  <sheetViews>
    <sheetView workbookViewId="0"/>
  </sheetViews>
  <sheetFormatPr defaultColWidth="11.19921875" defaultRowHeight="15.6"/>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D0DC6-0DF1-7844-B058-302EF9C49113}">
  <sheetPr>
    <tabColor theme="9" tint="0.39997558519241921"/>
  </sheetPr>
  <dimension ref="A1:AS10"/>
  <sheetViews>
    <sheetView workbookViewId="0">
      <selection sqref="A1:AF1"/>
    </sheetView>
  </sheetViews>
  <sheetFormatPr defaultColWidth="11.19921875" defaultRowHeight="15.6"/>
  <sheetData>
    <row r="1" spans="1:45">
      <c r="A1" s="184" t="s">
        <v>490</v>
      </c>
      <c r="B1" s="185"/>
      <c r="C1" s="185"/>
      <c r="D1" s="185"/>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6"/>
      <c r="AG1" s="187"/>
      <c r="AH1" s="189" t="s">
        <v>442</v>
      </c>
      <c r="AI1" s="190"/>
      <c r="AJ1" s="190"/>
      <c r="AK1" s="191"/>
      <c r="AL1" s="192"/>
      <c r="AM1" s="79" t="s">
        <v>107</v>
      </c>
      <c r="AN1" s="192"/>
      <c r="AO1" s="79" t="s">
        <v>108</v>
      </c>
      <c r="AP1" s="192"/>
      <c r="AQ1" s="79" t="s">
        <v>109</v>
      </c>
      <c r="AR1" s="60"/>
      <c r="AS1" s="60"/>
    </row>
    <row r="2" spans="1:45">
      <c r="A2" s="194" t="s">
        <v>443</v>
      </c>
      <c r="B2" s="194"/>
      <c r="C2" s="195"/>
      <c r="D2" s="58" t="s">
        <v>2</v>
      </c>
      <c r="E2" s="58">
        <v>1000768</v>
      </c>
      <c r="F2" s="58">
        <v>2012805</v>
      </c>
      <c r="G2" s="58">
        <v>2012809</v>
      </c>
      <c r="H2" s="58">
        <v>1001187</v>
      </c>
      <c r="I2" s="58">
        <v>1000492</v>
      </c>
      <c r="J2" s="58">
        <v>1000491</v>
      </c>
      <c r="K2" s="58">
        <v>1000490</v>
      </c>
      <c r="L2" s="58">
        <v>1000496</v>
      </c>
      <c r="M2" s="58">
        <v>1000485</v>
      </c>
      <c r="N2" s="58">
        <v>1000482</v>
      </c>
      <c r="O2" s="58">
        <v>1000484</v>
      </c>
      <c r="P2" s="58">
        <v>1000483</v>
      </c>
      <c r="Q2" s="58">
        <v>2000198</v>
      </c>
      <c r="R2" s="58">
        <v>1006475</v>
      </c>
      <c r="S2" s="58">
        <v>1000630</v>
      </c>
      <c r="T2" s="58">
        <v>1000628</v>
      </c>
      <c r="U2" s="58">
        <v>2012817</v>
      </c>
      <c r="V2" s="58">
        <v>2012828</v>
      </c>
      <c r="W2" s="58">
        <v>2012829</v>
      </c>
      <c r="X2" s="58">
        <v>2011135</v>
      </c>
      <c r="Y2" s="58">
        <v>1000432</v>
      </c>
      <c r="Z2" s="58">
        <v>2002175</v>
      </c>
      <c r="AA2" s="58">
        <v>2175789</v>
      </c>
      <c r="AB2" s="58">
        <v>2175789</v>
      </c>
      <c r="AC2" s="58">
        <v>25124044</v>
      </c>
      <c r="AD2" s="58">
        <v>25124043</v>
      </c>
      <c r="AE2" s="58">
        <v>2043203</v>
      </c>
      <c r="AF2" s="58" t="s">
        <v>444</v>
      </c>
      <c r="AG2" s="188"/>
      <c r="AH2" s="198" t="s">
        <v>103</v>
      </c>
      <c r="AI2" s="198" t="s">
        <v>104</v>
      </c>
      <c r="AJ2" s="198" t="s">
        <v>105</v>
      </c>
      <c r="AK2" s="198" t="s">
        <v>106</v>
      </c>
      <c r="AL2" s="193"/>
      <c r="AM2" s="208" t="s">
        <v>107</v>
      </c>
      <c r="AN2" s="193"/>
      <c r="AO2" s="208" t="s">
        <v>108</v>
      </c>
      <c r="AP2" s="193"/>
      <c r="AQ2" s="208" t="s">
        <v>109</v>
      </c>
      <c r="AR2" s="60"/>
      <c r="AS2" s="60"/>
    </row>
    <row r="3" spans="1:45" ht="72">
      <c r="A3" s="196"/>
      <c r="B3" s="196"/>
      <c r="C3" s="197"/>
      <c r="D3" s="59" t="s">
        <v>445</v>
      </c>
      <c r="E3" s="59" t="s">
        <v>446</v>
      </c>
      <c r="F3" s="59" t="s">
        <v>447</v>
      </c>
      <c r="G3" s="59" t="s">
        <v>448</v>
      </c>
      <c r="H3" s="59" t="s">
        <v>449</v>
      </c>
      <c r="I3" s="59" t="s">
        <v>450</v>
      </c>
      <c r="J3" s="59" t="s">
        <v>451</v>
      </c>
      <c r="K3" s="59" t="s">
        <v>452</v>
      </c>
      <c r="L3" s="59" t="s">
        <v>453</v>
      </c>
      <c r="M3" s="59" t="s">
        <v>454</v>
      </c>
      <c r="N3" s="59" t="s">
        <v>455</v>
      </c>
      <c r="O3" s="59" t="s">
        <v>456</v>
      </c>
      <c r="P3" s="59" t="s">
        <v>457</v>
      </c>
      <c r="Q3" s="59" t="s">
        <v>458</v>
      </c>
      <c r="R3" s="59" t="s">
        <v>459</v>
      </c>
      <c r="S3" s="59" t="s">
        <v>460</v>
      </c>
      <c r="T3" s="59" t="s">
        <v>461</v>
      </c>
      <c r="U3" s="59" t="s">
        <v>462</v>
      </c>
      <c r="V3" s="59" t="s">
        <v>463</v>
      </c>
      <c r="W3" s="59" t="s">
        <v>464</v>
      </c>
      <c r="X3" s="59" t="s">
        <v>465</v>
      </c>
      <c r="Y3" s="59" t="s">
        <v>466</v>
      </c>
      <c r="Z3" s="59" t="s">
        <v>467</v>
      </c>
      <c r="AA3" s="59" t="s">
        <v>468</v>
      </c>
      <c r="AB3" s="59" t="s">
        <v>469</v>
      </c>
      <c r="AC3" s="59" t="s">
        <v>470</v>
      </c>
      <c r="AD3" s="59" t="s">
        <v>471</v>
      </c>
      <c r="AE3" s="59" t="s">
        <v>472</v>
      </c>
      <c r="AF3" s="59" t="s">
        <v>473</v>
      </c>
      <c r="AG3" s="188"/>
      <c r="AH3" s="198"/>
      <c r="AI3" s="198"/>
      <c r="AJ3" s="198"/>
      <c r="AK3" s="198"/>
      <c r="AL3" s="193"/>
      <c r="AM3" s="209"/>
      <c r="AN3" s="193"/>
      <c r="AO3" s="209"/>
      <c r="AP3" s="193"/>
      <c r="AQ3" s="209"/>
      <c r="AR3" s="60"/>
      <c r="AS3" s="60"/>
    </row>
    <row r="4" spans="1:45">
      <c r="A4" s="61"/>
      <c r="B4" s="61"/>
      <c r="C4" s="62"/>
      <c r="D4" s="59" t="s">
        <v>474</v>
      </c>
      <c r="E4" s="59" t="s">
        <v>475</v>
      </c>
      <c r="F4" s="59" t="s">
        <v>476</v>
      </c>
      <c r="G4" s="59" t="s">
        <v>476</v>
      </c>
      <c r="H4" s="59" t="s">
        <v>476</v>
      </c>
      <c r="I4" s="59" t="s">
        <v>477</v>
      </c>
      <c r="J4" s="59" t="s">
        <v>477</v>
      </c>
      <c r="K4" s="59" t="s">
        <v>477</v>
      </c>
      <c r="L4" s="59" t="s">
        <v>477</v>
      </c>
      <c r="M4" s="59" t="s">
        <v>477</v>
      </c>
      <c r="N4" s="59" t="s">
        <v>477</v>
      </c>
      <c r="O4" s="59" t="s">
        <v>477</v>
      </c>
      <c r="P4" s="59" t="s">
        <v>477</v>
      </c>
      <c r="Q4" s="59" t="s">
        <v>478</v>
      </c>
      <c r="R4" s="59" t="s">
        <v>479</v>
      </c>
      <c r="S4" s="59" t="s">
        <v>479</v>
      </c>
      <c r="T4" s="59" t="s">
        <v>479</v>
      </c>
      <c r="U4" s="59" t="s">
        <v>480</v>
      </c>
      <c r="V4" s="59" t="s">
        <v>476</v>
      </c>
      <c r="W4" s="59" t="s">
        <v>476</v>
      </c>
      <c r="X4" s="59" t="s">
        <v>476</v>
      </c>
      <c r="Y4" s="59" t="s">
        <v>476</v>
      </c>
      <c r="Z4" s="59" t="s">
        <v>476</v>
      </c>
      <c r="AA4" s="59" t="s">
        <v>476</v>
      </c>
      <c r="AB4" s="59" t="s">
        <v>476</v>
      </c>
      <c r="AC4" s="59" t="s">
        <v>476</v>
      </c>
      <c r="AD4" s="59" t="s">
        <v>476</v>
      </c>
      <c r="AE4" s="59" t="s">
        <v>476</v>
      </c>
      <c r="AF4" s="59" t="s">
        <v>476</v>
      </c>
      <c r="AG4" s="70"/>
      <c r="AH4" s="64"/>
      <c r="AI4" s="65"/>
      <c r="AJ4" s="66"/>
      <c r="AK4" s="66"/>
      <c r="AL4" s="193"/>
      <c r="AM4" s="67"/>
      <c r="AN4" s="193"/>
      <c r="AO4" s="67"/>
      <c r="AP4" s="193"/>
      <c r="AQ4" s="67"/>
      <c r="AR4" s="60"/>
      <c r="AS4" s="60"/>
    </row>
    <row r="5" spans="1:45" ht="43.2">
      <c r="A5" s="68"/>
      <c r="B5" s="69" t="s">
        <v>3</v>
      </c>
      <c r="C5" s="69" t="s">
        <v>481</v>
      </c>
      <c r="D5" s="69" t="s">
        <v>11</v>
      </c>
      <c r="E5" s="210"/>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2"/>
      <c r="AG5" s="70"/>
      <c r="AH5" s="71"/>
      <c r="AI5" s="72"/>
      <c r="AJ5" s="72"/>
      <c r="AK5" s="72"/>
      <c r="AL5" s="193"/>
      <c r="AM5" s="72"/>
      <c r="AN5" s="193"/>
      <c r="AO5" s="72"/>
      <c r="AP5" s="193"/>
      <c r="AQ5" s="72"/>
      <c r="AR5" s="60"/>
      <c r="AS5" s="60"/>
    </row>
    <row r="6" spans="1:45" ht="28.8">
      <c r="A6" s="199"/>
      <c r="B6" s="202" t="s">
        <v>135</v>
      </c>
      <c r="C6" s="205"/>
      <c r="D6" s="205" t="s">
        <v>482</v>
      </c>
      <c r="E6" s="205">
        <v>1109</v>
      </c>
      <c r="F6" s="205">
        <v>118</v>
      </c>
      <c r="G6" s="205">
        <v>131</v>
      </c>
      <c r="H6" s="205">
        <v>1670</v>
      </c>
      <c r="I6" s="205">
        <v>1910</v>
      </c>
      <c r="J6" s="205">
        <v>3938</v>
      </c>
      <c r="K6" s="205">
        <v>2065</v>
      </c>
      <c r="L6" s="205">
        <v>63</v>
      </c>
      <c r="M6" s="205">
        <v>12</v>
      </c>
      <c r="N6" s="205">
        <v>170</v>
      </c>
      <c r="O6" s="205">
        <v>300</v>
      </c>
      <c r="P6" s="205">
        <v>80</v>
      </c>
      <c r="Q6" s="205">
        <v>5146</v>
      </c>
      <c r="R6" s="205">
        <v>1275</v>
      </c>
      <c r="S6" s="205">
        <v>970</v>
      </c>
      <c r="T6" s="205">
        <v>3608</v>
      </c>
      <c r="U6" s="205">
        <v>1138</v>
      </c>
      <c r="V6" s="205">
        <v>4010</v>
      </c>
      <c r="W6" s="205">
        <v>1900</v>
      </c>
      <c r="X6" s="205">
        <v>12598</v>
      </c>
      <c r="Y6" s="205">
        <v>131</v>
      </c>
      <c r="Z6" s="205">
        <v>1166</v>
      </c>
      <c r="AA6" s="205">
        <v>226</v>
      </c>
      <c r="AB6" s="205">
        <v>1596</v>
      </c>
      <c r="AC6" s="205">
        <v>350</v>
      </c>
      <c r="AD6" s="205">
        <v>13</v>
      </c>
      <c r="AE6" s="205">
        <v>81</v>
      </c>
      <c r="AF6" s="205">
        <v>74</v>
      </c>
      <c r="AG6" s="188"/>
      <c r="AH6" s="205"/>
      <c r="AI6" s="205"/>
      <c r="AJ6" s="205"/>
      <c r="AK6" s="205"/>
      <c r="AL6" s="188"/>
      <c r="AM6" s="73" t="s">
        <v>483</v>
      </c>
      <c r="AN6" s="188"/>
      <c r="AO6" s="205">
        <v>1</v>
      </c>
      <c r="AP6" s="188"/>
      <c r="AQ6" s="74" t="s">
        <v>485</v>
      </c>
      <c r="AR6" s="213"/>
      <c r="AS6" s="214"/>
    </row>
    <row r="7" spans="1:45" ht="72">
      <c r="A7" s="200"/>
      <c r="B7" s="203"/>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c r="AD7" s="206"/>
      <c r="AE7" s="206"/>
      <c r="AF7" s="206"/>
      <c r="AG7" s="188"/>
      <c r="AH7" s="206"/>
      <c r="AI7" s="206"/>
      <c r="AJ7" s="206"/>
      <c r="AK7" s="206"/>
      <c r="AL7" s="188"/>
      <c r="AM7" s="75" t="s">
        <v>484</v>
      </c>
      <c r="AN7" s="188"/>
      <c r="AO7" s="206"/>
      <c r="AP7" s="188"/>
      <c r="AQ7" s="76" t="s">
        <v>486</v>
      </c>
      <c r="AR7" s="213"/>
      <c r="AS7" s="214"/>
    </row>
    <row r="8" spans="1:45" ht="72">
      <c r="A8" s="200"/>
      <c r="B8" s="203"/>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c r="AD8" s="206"/>
      <c r="AE8" s="206"/>
      <c r="AF8" s="206"/>
      <c r="AG8" s="188"/>
      <c r="AH8" s="206"/>
      <c r="AI8" s="206"/>
      <c r="AJ8" s="206"/>
      <c r="AK8" s="206"/>
      <c r="AL8" s="188"/>
      <c r="AM8" s="75"/>
      <c r="AN8" s="188"/>
      <c r="AO8" s="206"/>
      <c r="AP8" s="188"/>
      <c r="AQ8" s="76" t="s">
        <v>487</v>
      </c>
      <c r="AR8" s="213"/>
      <c r="AS8" s="214"/>
    </row>
    <row r="9" spans="1:45" ht="86.4">
      <c r="A9" s="200"/>
      <c r="B9" s="203"/>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c r="AD9" s="206"/>
      <c r="AE9" s="206"/>
      <c r="AF9" s="206"/>
      <c r="AG9" s="188"/>
      <c r="AH9" s="206"/>
      <c r="AI9" s="206"/>
      <c r="AJ9" s="206"/>
      <c r="AK9" s="206"/>
      <c r="AL9" s="188"/>
      <c r="AM9" s="75"/>
      <c r="AN9" s="188"/>
      <c r="AO9" s="206"/>
      <c r="AP9" s="188"/>
      <c r="AQ9" s="76" t="s">
        <v>488</v>
      </c>
      <c r="AR9" s="213"/>
      <c r="AS9" s="214"/>
    </row>
    <row r="10" spans="1:45" ht="72">
      <c r="A10" s="201"/>
      <c r="B10" s="204"/>
      <c r="C10" s="207"/>
      <c r="D10" s="207"/>
      <c r="E10" s="207"/>
      <c r="F10" s="207"/>
      <c r="G10" s="207"/>
      <c r="H10" s="207"/>
      <c r="I10" s="207"/>
      <c r="J10" s="207"/>
      <c r="K10" s="207"/>
      <c r="L10" s="207"/>
      <c r="M10" s="207"/>
      <c r="N10" s="207"/>
      <c r="O10" s="207"/>
      <c r="P10" s="207"/>
      <c r="Q10" s="207"/>
      <c r="R10" s="207"/>
      <c r="S10" s="207"/>
      <c r="T10" s="207"/>
      <c r="U10" s="207"/>
      <c r="V10" s="207"/>
      <c r="W10" s="207"/>
      <c r="X10" s="207"/>
      <c r="Y10" s="207"/>
      <c r="Z10" s="207"/>
      <c r="AA10" s="207"/>
      <c r="AB10" s="207"/>
      <c r="AC10" s="207"/>
      <c r="AD10" s="207"/>
      <c r="AE10" s="207"/>
      <c r="AF10" s="207"/>
      <c r="AG10" s="188"/>
      <c r="AH10" s="207"/>
      <c r="AI10" s="207"/>
      <c r="AJ10" s="207"/>
      <c r="AK10" s="207"/>
      <c r="AL10" s="188"/>
      <c r="AM10" s="77"/>
      <c r="AN10" s="188"/>
      <c r="AO10" s="207"/>
      <c r="AP10" s="188"/>
      <c r="AQ10" s="78" t="s">
        <v>489</v>
      </c>
      <c r="AR10" s="213"/>
      <c r="AS10" s="214"/>
    </row>
  </sheetData>
  <mergeCells count="58">
    <mergeCell ref="AR6:AR10"/>
    <mergeCell ref="AS6:AS10"/>
    <mergeCell ref="AJ6:AJ10"/>
    <mergeCell ref="AK6:AK10"/>
    <mergeCell ref="AL6:AL10"/>
    <mergeCell ref="AN6:AN10"/>
    <mergeCell ref="AO6:AO10"/>
    <mergeCell ref="AP6:AP10"/>
    <mergeCell ref="T6:T10"/>
    <mergeCell ref="U6:U10"/>
    <mergeCell ref="V6:V10"/>
    <mergeCell ref="AI6:AI10"/>
    <mergeCell ref="X6:X10"/>
    <mergeCell ref="Y6:Y10"/>
    <mergeCell ref="Z6:Z10"/>
    <mergeCell ref="AA6:AA10"/>
    <mergeCell ref="AB6:AB10"/>
    <mergeCell ref="AC6:AC10"/>
    <mergeCell ref="AD6:AD10"/>
    <mergeCell ref="AE6:AE10"/>
    <mergeCell ref="AF6:AF10"/>
    <mergeCell ref="AG6:AG10"/>
    <mergeCell ref="AH6:AH10"/>
    <mergeCell ref="O6:O10"/>
    <mergeCell ref="P6:P10"/>
    <mergeCell ref="Q6:Q10"/>
    <mergeCell ref="R6:R10"/>
    <mergeCell ref="S6:S10"/>
    <mergeCell ref="K6:K10"/>
    <mergeCell ref="AK2:AK3"/>
    <mergeCell ref="AM2:AM3"/>
    <mergeCell ref="AO2:AO3"/>
    <mergeCell ref="AQ2:AQ3"/>
    <mergeCell ref="E5:AF5"/>
    <mergeCell ref="AP1:AP5"/>
    <mergeCell ref="F6:F10"/>
    <mergeCell ref="G6:G10"/>
    <mergeCell ref="H6:H10"/>
    <mergeCell ref="I6:I10"/>
    <mergeCell ref="J6:J10"/>
    <mergeCell ref="W6:W10"/>
    <mergeCell ref="L6:L10"/>
    <mergeCell ref="M6:M10"/>
    <mergeCell ref="N6:N10"/>
    <mergeCell ref="A6:A10"/>
    <mergeCell ref="B6:B10"/>
    <mergeCell ref="C6:C10"/>
    <mergeCell ref="D6:D10"/>
    <mergeCell ref="E6:E10"/>
    <mergeCell ref="A1:AF1"/>
    <mergeCell ref="AG1:AG3"/>
    <mergeCell ref="AH1:AK1"/>
    <mergeCell ref="AL1:AL5"/>
    <mergeCell ref="AN1:AN5"/>
    <mergeCell ref="A2:C3"/>
    <mergeCell ref="AH2:AH3"/>
    <mergeCell ref="AI2:AI3"/>
    <mergeCell ref="AJ2:AJ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3B513-8815-E64D-B644-32A593177407}">
  <sheetPr>
    <tabColor theme="7" tint="0.39997558519241921"/>
  </sheetPr>
  <dimension ref="A1"/>
  <sheetViews>
    <sheetView workbookViewId="0">
      <selection activeCell="W55" sqref="W55"/>
    </sheetView>
  </sheetViews>
  <sheetFormatPr defaultColWidth="11.19921875" defaultRowHeight="15.6"/>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31DE1-459A-F348-8EA9-DB833BBC465D}">
  <sheetPr>
    <tabColor theme="9" tint="0.39997558519241921"/>
  </sheetPr>
  <dimension ref="A1:L83"/>
  <sheetViews>
    <sheetView topLeftCell="A14" workbookViewId="0">
      <selection activeCell="S56" sqref="S56"/>
    </sheetView>
  </sheetViews>
  <sheetFormatPr defaultColWidth="11.19921875" defaultRowHeight="15.6"/>
  <cols>
    <col min="4" max="4" width="13.796875" customWidth="1"/>
    <col min="5" max="5" width="19.19921875" customWidth="1"/>
    <col min="6" max="6" width="46.69921875" customWidth="1"/>
  </cols>
  <sheetData>
    <row r="1" spans="1:12">
      <c r="A1" s="215"/>
      <c r="B1" s="215"/>
      <c r="C1" s="81"/>
      <c r="D1" s="81"/>
      <c r="E1" s="81"/>
      <c r="F1" s="81"/>
      <c r="G1" s="81"/>
      <c r="H1" s="81"/>
      <c r="I1" s="81"/>
      <c r="J1" s="81"/>
      <c r="K1" s="81"/>
      <c r="L1" s="81"/>
    </row>
    <row r="2" spans="1:12">
      <c r="A2" s="215"/>
      <c r="B2" s="215"/>
      <c r="C2" s="82" t="s">
        <v>491</v>
      </c>
      <c r="D2" s="82"/>
      <c r="E2" s="82"/>
      <c r="F2" s="81"/>
      <c r="G2" s="81"/>
      <c r="H2" s="81"/>
      <c r="I2" s="81"/>
      <c r="J2" s="81"/>
      <c r="K2" s="81"/>
      <c r="L2" s="81"/>
    </row>
    <row r="3" spans="1:12">
      <c r="A3" s="215"/>
      <c r="B3" s="215"/>
      <c r="C3" s="81" t="s">
        <v>492</v>
      </c>
      <c r="D3" s="81"/>
      <c r="E3" s="83" t="s">
        <v>493</v>
      </c>
      <c r="F3" s="81"/>
      <c r="G3" s="81"/>
      <c r="H3" s="81"/>
      <c r="I3" s="81"/>
      <c r="J3" s="81"/>
      <c r="K3" s="81"/>
      <c r="L3" s="81"/>
    </row>
    <row r="4" spans="1:12">
      <c r="A4" s="215"/>
      <c r="B4" s="215"/>
      <c r="C4" s="81" t="s">
        <v>494</v>
      </c>
      <c r="D4" s="81"/>
      <c r="E4" s="83" t="s">
        <v>495</v>
      </c>
      <c r="F4" s="84" t="s">
        <v>496</v>
      </c>
      <c r="G4" s="81"/>
      <c r="H4" s="81"/>
      <c r="I4" s="81"/>
      <c r="J4" s="81"/>
      <c r="K4" s="81"/>
      <c r="L4" s="81"/>
    </row>
    <row r="5" spans="1:12">
      <c r="A5" s="215"/>
      <c r="B5" s="215"/>
      <c r="C5" s="81"/>
      <c r="D5" s="81"/>
      <c r="E5" s="85"/>
      <c r="F5" s="81"/>
      <c r="G5" s="81"/>
      <c r="H5" s="81"/>
      <c r="I5" s="81"/>
      <c r="J5" s="81"/>
      <c r="K5" s="81"/>
      <c r="L5" s="81"/>
    </row>
    <row r="6" spans="1:12">
      <c r="A6" s="81"/>
      <c r="B6" s="86" t="s">
        <v>497</v>
      </c>
      <c r="C6" s="87" t="s">
        <v>498</v>
      </c>
      <c r="D6" s="81"/>
      <c r="E6" s="81"/>
      <c r="F6" s="81"/>
      <c r="G6" s="81"/>
      <c r="H6" s="81"/>
      <c r="I6" s="81"/>
      <c r="J6" s="81"/>
      <c r="K6" s="81"/>
      <c r="L6" s="81"/>
    </row>
    <row r="7" spans="1:12">
      <c r="A7" s="215"/>
      <c r="B7" s="215"/>
      <c r="C7" s="87" t="s">
        <v>499</v>
      </c>
      <c r="D7" s="81"/>
      <c r="E7" s="81"/>
      <c r="F7" s="81"/>
      <c r="G7" s="81"/>
      <c r="H7" s="81"/>
      <c r="I7" s="81"/>
      <c r="J7" s="81"/>
      <c r="K7" s="81"/>
      <c r="L7" s="81"/>
    </row>
    <row r="8" spans="1:12">
      <c r="A8" s="215"/>
      <c r="B8" s="215"/>
      <c r="C8" s="87" t="s">
        <v>500</v>
      </c>
      <c r="D8" s="81"/>
      <c r="E8" s="81"/>
      <c r="F8" s="81"/>
      <c r="G8" s="81"/>
      <c r="H8" s="81"/>
      <c r="I8" s="81"/>
      <c r="J8" s="81"/>
      <c r="K8" s="81"/>
      <c r="L8" s="81"/>
    </row>
    <row r="9" spans="1:12">
      <c r="A9" s="215"/>
      <c r="B9" s="215"/>
      <c r="C9" s="87" t="s">
        <v>501</v>
      </c>
      <c r="D9" s="81"/>
      <c r="E9" s="81"/>
      <c r="F9" s="81"/>
      <c r="G9" s="81"/>
      <c r="H9" s="81"/>
      <c r="I9" s="81"/>
      <c r="J9" s="81"/>
      <c r="K9" s="81"/>
      <c r="L9" s="81"/>
    </row>
    <row r="10" spans="1:12" ht="16.2" thickBot="1">
      <c r="A10" s="215"/>
      <c r="B10" s="215"/>
      <c r="C10" s="87"/>
      <c r="D10" s="81"/>
      <c r="E10" s="81"/>
      <c r="F10" s="81"/>
      <c r="G10" s="88"/>
      <c r="H10" s="216" t="s">
        <v>502</v>
      </c>
      <c r="I10" s="217"/>
      <c r="J10" s="217"/>
      <c r="K10" s="217"/>
      <c r="L10" s="218"/>
    </row>
    <row r="11" spans="1:12" ht="40.049999999999997" customHeight="1">
      <c r="A11" s="219"/>
      <c r="B11" s="220" t="s">
        <v>503</v>
      </c>
      <c r="C11" s="222" t="s">
        <v>191</v>
      </c>
      <c r="D11" s="224" t="s">
        <v>492</v>
      </c>
      <c r="E11" s="89" t="s">
        <v>504</v>
      </c>
      <c r="F11" s="224" t="s">
        <v>506</v>
      </c>
      <c r="G11" s="226" t="s">
        <v>507</v>
      </c>
      <c r="H11" s="228" t="s">
        <v>508</v>
      </c>
      <c r="I11" s="228" t="s">
        <v>509</v>
      </c>
      <c r="J11" s="228" t="s">
        <v>510</v>
      </c>
      <c r="K11" s="228" t="s">
        <v>511</v>
      </c>
      <c r="L11" s="228" t="s">
        <v>512</v>
      </c>
    </row>
    <row r="12" spans="1:12">
      <c r="A12" s="219"/>
      <c r="B12" s="221"/>
      <c r="C12" s="223"/>
      <c r="D12" s="225"/>
      <c r="E12" s="90" t="s">
        <v>505</v>
      </c>
      <c r="F12" s="225"/>
      <c r="G12" s="227"/>
      <c r="H12" s="229"/>
      <c r="I12" s="229"/>
      <c r="J12" s="229"/>
      <c r="K12" s="229"/>
      <c r="L12" s="229"/>
    </row>
    <row r="13" spans="1:12">
      <c r="A13" s="81"/>
      <c r="B13" s="91"/>
      <c r="C13" s="92" t="s">
        <v>513</v>
      </c>
      <c r="D13" s="93" t="s">
        <v>493</v>
      </c>
      <c r="E13" s="94">
        <v>2000552</v>
      </c>
      <c r="F13" s="93" t="s">
        <v>514</v>
      </c>
      <c r="G13" s="93">
        <v>15</v>
      </c>
      <c r="H13" s="93">
        <v>7</v>
      </c>
      <c r="I13" s="93">
        <v>0</v>
      </c>
      <c r="J13" s="93"/>
      <c r="K13" s="93"/>
      <c r="L13" s="93"/>
    </row>
    <row r="14" spans="1:12">
      <c r="A14" s="81"/>
      <c r="B14" s="91"/>
      <c r="C14" s="92" t="s">
        <v>513</v>
      </c>
      <c r="D14" s="93" t="s">
        <v>493</v>
      </c>
      <c r="E14" s="94">
        <v>2000557</v>
      </c>
      <c r="F14" s="93" t="s">
        <v>515</v>
      </c>
      <c r="G14" s="93" t="s">
        <v>225</v>
      </c>
      <c r="H14" s="93">
        <v>0</v>
      </c>
      <c r="I14" s="93">
        <v>0</v>
      </c>
      <c r="J14" s="93"/>
      <c r="K14" s="93"/>
      <c r="L14" s="93"/>
    </row>
    <row r="15" spans="1:12">
      <c r="A15" s="81"/>
      <c r="B15" s="91"/>
      <c r="C15" s="92" t="s">
        <v>513</v>
      </c>
      <c r="D15" s="93" t="s">
        <v>493</v>
      </c>
      <c r="E15" s="94">
        <v>2000558</v>
      </c>
      <c r="F15" s="93" t="s">
        <v>516</v>
      </c>
      <c r="G15" s="93">
        <v>258</v>
      </c>
      <c r="H15" s="93">
        <v>47</v>
      </c>
      <c r="I15" s="93">
        <v>300</v>
      </c>
      <c r="J15" s="93"/>
      <c r="K15" s="93"/>
      <c r="L15" s="93"/>
    </row>
    <row r="16" spans="1:12">
      <c r="A16" s="81"/>
      <c r="B16" s="91"/>
      <c r="C16" s="92" t="s">
        <v>513</v>
      </c>
      <c r="D16" s="93" t="s">
        <v>493</v>
      </c>
      <c r="E16" s="94">
        <v>2000566</v>
      </c>
      <c r="F16" s="93" t="s">
        <v>517</v>
      </c>
      <c r="G16" s="93" t="s">
        <v>225</v>
      </c>
      <c r="H16" s="93">
        <v>0</v>
      </c>
      <c r="I16" s="93">
        <v>0</v>
      </c>
      <c r="J16" s="93"/>
      <c r="K16" s="93"/>
      <c r="L16" s="93"/>
    </row>
    <row r="17" spans="1:12">
      <c r="A17" s="81"/>
      <c r="B17" s="91"/>
      <c r="C17" s="92" t="s">
        <v>513</v>
      </c>
      <c r="D17" s="93" t="s">
        <v>493</v>
      </c>
      <c r="E17" s="94">
        <v>2000573</v>
      </c>
      <c r="F17" s="93" t="s">
        <v>518</v>
      </c>
      <c r="G17" s="93">
        <v>258</v>
      </c>
      <c r="H17" s="93">
        <v>330</v>
      </c>
      <c r="I17" s="93">
        <v>240</v>
      </c>
      <c r="J17" s="93"/>
      <c r="K17" s="93"/>
      <c r="L17" s="93"/>
    </row>
    <row r="18" spans="1:12">
      <c r="A18" s="81"/>
      <c r="B18" s="91"/>
      <c r="C18" s="92" t="s">
        <v>513</v>
      </c>
      <c r="D18" s="93" t="s">
        <v>493</v>
      </c>
      <c r="E18" s="94">
        <v>2000790</v>
      </c>
      <c r="F18" s="93" t="s">
        <v>519</v>
      </c>
      <c r="G18" s="93" t="s">
        <v>225</v>
      </c>
      <c r="H18" s="93">
        <v>0</v>
      </c>
      <c r="I18" s="93">
        <v>0</v>
      </c>
      <c r="J18" s="93"/>
      <c r="K18" s="93"/>
      <c r="L18" s="93"/>
    </row>
    <row r="19" spans="1:12">
      <c r="A19" s="81"/>
      <c r="B19" s="91"/>
      <c r="C19" s="92" t="s">
        <v>513</v>
      </c>
      <c r="D19" s="93" t="s">
        <v>493</v>
      </c>
      <c r="E19" s="94">
        <v>2000791</v>
      </c>
      <c r="F19" s="93" t="s">
        <v>520</v>
      </c>
      <c r="G19" s="93" t="s">
        <v>225</v>
      </c>
      <c r="H19" s="93">
        <v>0</v>
      </c>
      <c r="I19" s="93">
        <v>0</v>
      </c>
      <c r="J19" s="93"/>
      <c r="K19" s="93"/>
      <c r="L19" s="93"/>
    </row>
    <row r="20" spans="1:12">
      <c r="A20" s="81"/>
      <c r="B20" s="91"/>
      <c r="C20" s="92" t="s">
        <v>513</v>
      </c>
      <c r="D20" s="93" t="s">
        <v>493</v>
      </c>
      <c r="E20" s="94">
        <v>2000856</v>
      </c>
      <c r="F20" s="93" t="s">
        <v>521</v>
      </c>
      <c r="G20" s="93">
        <v>205</v>
      </c>
      <c r="H20" s="93">
        <v>0</v>
      </c>
      <c r="I20" s="93">
        <v>0</v>
      </c>
      <c r="J20" s="93"/>
      <c r="K20" s="93"/>
      <c r="L20" s="93"/>
    </row>
    <row r="21" spans="1:12">
      <c r="A21" s="81"/>
      <c r="B21" s="91"/>
      <c r="C21" s="92" t="s">
        <v>513</v>
      </c>
      <c r="D21" s="93" t="s">
        <v>493</v>
      </c>
      <c r="E21" s="94">
        <v>2000890</v>
      </c>
      <c r="F21" s="93" t="s">
        <v>522</v>
      </c>
      <c r="G21" s="93">
        <v>94</v>
      </c>
      <c r="H21" s="93">
        <v>5</v>
      </c>
      <c r="I21" s="93">
        <v>0</v>
      </c>
      <c r="J21" s="93"/>
      <c r="K21" s="93"/>
      <c r="L21" s="93"/>
    </row>
    <row r="22" spans="1:12">
      <c r="A22" s="81"/>
      <c r="B22" s="91"/>
      <c r="C22" s="92" t="s">
        <v>513</v>
      </c>
      <c r="D22" s="93" t="s">
        <v>493</v>
      </c>
      <c r="E22" s="94">
        <v>2000891</v>
      </c>
      <c r="F22" s="93" t="s">
        <v>523</v>
      </c>
      <c r="G22" s="95">
        <v>1409</v>
      </c>
      <c r="H22" s="93">
        <v>133</v>
      </c>
      <c r="I22" s="93">
        <v>0</v>
      </c>
      <c r="J22" s="93"/>
      <c r="K22" s="93"/>
      <c r="L22" s="93"/>
    </row>
    <row r="23" spans="1:12">
      <c r="A23" s="81"/>
      <c r="B23" s="91"/>
      <c r="C23" s="92" t="s">
        <v>513</v>
      </c>
      <c r="D23" s="93" t="s">
        <v>493</v>
      </c>
      <c r="E23" s="94">
        <v>2000892</v>
      </c>
      <c r="F23" s="93" t="s">
        <v>524</v>
      </c>
      <c r="G23" s="95">
        <v>3398</v>
      </c>
      <c r="H23" s="93">
        <v>186</v>
      </c>
      <c r="I23" s="93">
        <v>0</v>
      </c>
      <c r="J23" s="93"/>
      <c r="K23" s="93"/>
      <c r="L23" s="93"/>
    </row>
    <row r="24" spans="1:12">
      <c r="A24" s="81"/>
      <c r="B24" s="91"/>
      <c r="C24" s="92" t="s">
        <v>513</v>
      </c>
      <c r="D24" s="93" t="s">
        <v>493</v>
      </c>
      <c r="E24" s="94">
        <v>2000893</v>
      </c>
      <c r="F24" s="93" t="s">
        <v>525</v>
      </c>
      <c r="G24" s="95">
        <v>1291</v>
      </c>
      <c r="H24" s="93">
        <v>67</v>
      </c>
      <c r="I24" s="93">
        <v>0</v>
      </c>
      <c r="J24" s="93"/>
      <c r="K24" s="93"/>
      <c r="L24" s="93"/>
    </row>
    <row r="25" spans="1:12">
      <c r="A25" s="81"/>
      <c r="B25" s="91"/>
      <c r="C25" s="92" t="s">
        <v>513</v>
      </c>
      <c r="D25" s="93" t="s">
        <v>493</v>
      </c>
      <c r="E25" s="94">
        <v>2000894</v>
      </c>
      <c r="F25" s="93" t="s">
        <v>526</v>
      </c>
      <c r="G25" s="93">
        <v>86</v>
      </c>
      <c r="H25" s="93">
        <v>0</v>
      </c>
      <c r="I25" s="93">
        <v>0</v>
      </c>
      <c r="J25" s="93"/>
      <c r="K25" s="93"/>
      <c r="L25" s="93"/>
    </row>
    <row r="26" spans="1:12">
      <c r="A26" s="81"/>
      <c r="B26" s="91" t="s">
        <v>527</v>
      </c>
      <c r="C26" s="92" t="s">
        <v>513</v>
      </c>
      <c r="D26" s="93" t="s">
        <v>493</v>
      </c>
      <c r="E26" s="94">
        <v>2000915</v>
      </c>
      <c r="F26" s="93" t="s">
        <v>528</v>
      </c>
      <c r="G26" s="93" t="s">
        <v>225</v>
      </c>
      <c r="H26" s="93">
        <v>0</v>
      </c>
      <c r="I26" s="93">
        <v>0</v>
      </c>
      <c r="J26" s="93"/>
      <c r="K26" s="93"/>
      <c r="L26" s="93"/>
    </row>
    <row r="27" spans="1:12">
      <c r="A27" s="81"/>
      <c r="B27" s="91" t="s">
        <v>527</v>
      </c>
      <c r="C27" s="92" t="s">
        <v>513</v>
      </c>
      <c r="D27" s="93" t="s">
        <v>493</v>
      </c>
      <c r="E27" s="94">
        <v>2000917</v>
      </c>
      <c r="F27" s="93" t="s">
        <v>529</v>
      </c>
      <c r="G27" s="93">
        <v>6</v>
      </c>
      <c r="H27" s="93">
        <v>0</v>
      </c>
      <c r="I27" s="93">
        <v>0</v>
      </c>
      <c r="J27" s="93"/>
      <c r="K27" s="93"/>
      <c r="L27" s="93"/>
    </row>
    <row r="28" spans="1:12">
      <c r="A28" s="81"/>
      <c r="B28" s="91"/>
      <c r="C28" s="92" t="s">
        <v>513</v>
      </c>
      <c r="D28" s="93" t="s">
        <v>493</v>
      </c>
      <c r="E28" s="94">
        <v>2000921</v>
      </c>
      <c r="F28" s="93" t="s">
        <v>530</v>
      </c>
      <c r="G28" s="93">
        <v>675</v>
      </c>
      <c r="H28" s="93">
        <v>43</v>
      </c>
      <c r="I28" s="93">
        <v>0</v>
      </c>
      <c r="J28" s="93"/>
      <c r="K28" s="93"/>
      <c r="L28" s="93"/>
    </row>
    <row r="29" spans="1:12">
      <c r="A29" s="81"/>
      <c r="B29" s="91" t="s">
        <v>527</v>
      </c>
      <c r="C29" s="92" t="s">
        <v>513</v>
      </c>
      <c r="D29" s="93" t="s">
        <v>493</v>
      </c>
      <c r="E29" s="94">
        <v>2000923</v>
      </c>
      <c r="F29" s="93" t="s">
        <v>531</v>
      </c>
      <c r="G29" s="93">
        <v>83</v>
      </c>
      <c r="H29" s="93">
        <v>10</v>
      </c>
      <c r="I29" s="93">
        <v>0</v>
      </c>
      <c r="J29" s="93"/>
      <c r="K29" s="93"/>
      <c r="L29" s="93"/>
    </row>
    <row r="30" spans="1:12">
      <c r="A30" s="81"/>
      <c r="B30" s="91"/>
      <c r="C30" s="92" t="s">
        <v>513</v>
      </c>
      <c r="D30" s="93" t="s">
        <v>493</v>
      </c>
      <c r="E30" s="94">
        <v>2000924</v>
      </c>
      <c r="F30" s="93" t="s">
        <v>532</v>
      </c>
      <c r="G30" s="95">
        <v>1385</v>
      </c>
      <c r="H30" s="93">
        <v>0</v>
      </c>
      <c r="I30" s="93">
        <v>0</v>
      </c>
      <c r="J30" s="93"/>
      <c r="K30" s="93"/>
      <c r="L30" s="93"/>
    </row>
    <row r="31" spans="1:12">
      <c r="A31" s="81"/>
      <c r="B31" s="91"/>
      <c r="C31" s="92" t="s">
        <v>513</v>
      </c>
      <c r="D31" s="93" t="s">
        <v>493</v>
      </c>
      <c r="E31" s="94">
        <v>2000925</v>
      </c>
      <c r="F31" s="93" t="s">
        <v>533</v>
      </c>
      <c r="G31" s="93">
        <v>20</v>
      </c>
      <c r="H31" s="93">
        <v>0</v>
      </c>
      <c r="I31" s="93">
        <v>0</v>
      </c>
      <c r="J31" s="93"/>
      <c r="K31" s="93"/>
      <c r="L31" s="93"/>
    </row>
    <row r="32" spans="1:12">
      <c r="A32" s="81"/>
      <c r="B32" s="91"/>
      <c r="C32" s="92" t="s">
        <v>513</v>
      </c>
      <c r="D32" s="93" t="s">
        <v>493</v>
      </c>
      <c r="E32" s="94">
        <v>2000991</v>
      </c>
      <c r="F32" s="93" t="s">
        <v>534</v>
      </c>
      <c r="G32" s="95">
        <v>3837</v>
      </c>
      <c r="H32" s="93">
        <v>0</v>
      </c>
      <c r="I32" s="93">
        <v>0</v>
      </c>
      <c r="J32" s="93"/>
      <c r="K32" s="93"/>
      <c r="L32" s="93"/>
    </row>
    <row r="33" spans="1:12">
      <c r="A33" s="81"/>
      <c r="B33" s="91"/>
      <c r="C33" s="92" t="s">
        <v>513</v>
      </c>
      <c r="D33" s="93" t="s">
        <v>493</v>
      </c>
      <c r="E33" s="94">
        <v>2001006</v>
      </c>
      <c r="F33" s="93" t="s">
        <v>535</v>
      </c>
      <c r="G33" s="93">
        <v>6</v>
      </c>
      <c r="H33" s="93">
        <v>0</v>
      </c>
      <c r="I33" s="93">
        <v>0</v>
      </c>
      <c r="J33" s="93"/>
      <c r="K33" s="93"/>
      <c r="L33" s="93"/>
    </row>
    <row r="34" spans="1:12">
      <c r="A34" s="81"/>
      <c r="B34" s="91"/>
      <c r="C34" s="92" t="s">
        <v>513</v>
      </c>
      <c r="D34" s="93" t="s">
        <v>493</v>
      </c>
      <c r="E34" s="94">
        <v>2001205</v>
      </c>
      <c r="F34" s="93" t="s">
        <v>536</v>
      </c>
      <c r="G34" s="95">
        <v>5610</v>
      </c>
      <c r="H34" s="93">
        <v>935</v>
      </c>
      <c r="I34" s="93">
        <v>0</v>
      </c>
      <c r="J34" s="93">
        <v>1600</v>
      </c>
      <c r="K34" s="93"/>
      <c r="L34" s="93"/>
    </row>
    <row r="35" spans="1:12">
      <c r="A35" s="81"/>
      <c r="B35" s="91"/>
      <c r="C35" s="92" t="s">
        <v>513</v>
      </c>
      <c r="D35" s="93" t="s">
        <v>493</v>
      </c>
      <c r="E35" s="94">
        <v>2001206</v>
      </c>
      <c r="F35" s="93" t="s">
        <v>537</v>
      </c>
      <c r="G35" s="95">
        <v>2000</v>
      </c>
      <c r="H35" s="93">
        <v>0</v>
      </c>
      <c r="I35" s="93">
        <v>0</v>
      </c>
      <c r="J35" s="93"/>
      <c r="K35" s="93"/>
      <c r="L35" s="93"/>
    </row>
    <row r="36" spans="1:12">
      <c r="A36" s="81"/>
      <c r="B36" s="91" t="s">
        <v>527</v>
      </c>
      <c r="C36" s="92" t="s">
        <v>513</v>
      </c>
      <c r="D36" s="93" t="s">
        <v>493</v>
      </c>
      <c r="E36" s="96">
        <v>2001379</v>
      </c>
      <c r="F36" s="97" t="s">
        <v>538</v>
      </c>
      <c r="G36" s="93">
        <v>15</v>
      </c>
      <c r="H36" s="93">
        <v>0</v>
      </c>
      <c r="I36" s="93">
        <v>0</v>
      </c>
      <c r="J36" s="93"/>
      <c r="K36" s="93"/>
      <c r="L36" s="93"/>
    </row>
    <row r="37" spans="1:12">
      <c r="A37" s="81"/>
      <c r="B37" s="91" t="s">
        <v>527</v>
      </c>
      <c r="C37" s="92" t="s">
        <v>513</v>
      </c>
      <c r="D37" s="93" t="s">
        <v>493</v>
      </c>
      <c r="E37" s="96">
        <v>2001380</v>
      </c>
      <c r="F37" s="97" t="s">
        <v>539</v>
      </c>
      <c r="G37" s="93" t="s">
        <v>225</v>
      </c>
      <c r="H37" s="93">
        <v>0</v>
      </c>
      <c r="I37" s="93">
        <v>0</v>
      </c>
      <c r="J37" s="93"/>
      <c r="K37" s="93"/>
      <c r="L37" s="93"/>
    </row>
    <row r="38" spans="1:12">
      <c r="A38" s="81"/>
      <c r="B38" s="91" t="s">
        <v>527</v>
      </c>
      <c r="C38" s="92" t="s">
        <v>513</v>
      </c>
      <c r="D38" s="93" t="s">
        <v>493</v>
      </c>
      <c r="E38" s="96">
        <v>2001381</v>
      </c>
      <c r="F38" s="97" t="s">
        <v>540</v>
      </c>
      <c r="G38" s="93">
        <v>2</v>
      </c>
      <c r="H38" s="93">
        <v>1</v>
      </c>
      <c r="I38" s="93">
        <v>1</v>
      </c>
      <c r="J38" s="93"/>
      <c r="K38" s="93"/>
      <c r="L38" s="93"/>
    </row>
    <row r="39" spans="1:12">
      <c r="A39" s="81"/>
      <c r="B39" s="91"/>
      <c r="C39" s="92" t="s">
        <v>513</v>
      </c>
      <c r="D39" s="93" t="s">
        <v>493</v>
      </c>
      <c r="E39" s="94">
        <v>2001382</v>
      </c>
      <c r="F39" s="93" t="s">
        <v>541</v>
      </c>
      <c r="G39" s="93">
        <v>492</v>
      </c>
      <c r="H39" s="93">
        <v>1</v>
      </c>
      <c r="I39" s="93">
        <v>0</v>
      </c>
      <c r="J39" s="93"/>
      <c r="K39" s="93"/>
      <c r="L39" s="93"/>
    </row>
    <row r="40" spans="1:12">
      <c r="A40" s="81"/>
      <c r="B40" s="91"/>
      <c r="C40" s="92" t="s">
        <v>513</v>
      </c>
      <c r="D40" s="93" t="s">
        <v>493</v>
      </c>
      <c r="E40" s="94">
        <v>2001383</v>
      </c>
      <c r="F40" s="93" t="s">
        <v>542</v>
      </c>
      <c r="G40" s="93">
        <v>37</v>
      </c>
      <c r="H40" s="93">
        <v>0</v>
      </c>
      <c r="I40" s="93">
        <v>0</v>
      </c>
      <c r="J40" s="93"/>
      <c r="K40" s="93"/>
      <c r="L40" s="93"/>
    </row>
    <row r="41" spans="1:12">
      <c r="A41" s="81"/>
      <c r="B41" s="91"/>
      <c r="C41" s="92" t="s">
        <v>513</v>
      </c>
      <c r="D41" s="93" t="s">
        <v>493</v>
      </c>
      <c r="E41" s="94">
        <v>2001384</v>
      </c>
      <c r="F41" s="93" t="s">
        <v>543</v>
      </c>
      <c r="G41" s="93">
        <v>27</v>
      </c>
      <c r="H41" s="93">
        <v>2</v>
      </c>
      <c r="I41" s="93">
        <v>0</v>
      </c>
      <c r="J41" s="93"/>
      <c r="K41" s="93"/>
      <c r="L41" s="93"/>
    </row>
    <row r="42" spans="1:12">
      <c r="A42" s="81"/>
      <c r="B42" s="91"/>
      <c r="C42" s="92" t="s">
        <v>513</v>
      </c>
      <c r="D42" s="93" t="s">
        <v>493</v>
      </c>
      <c r="E42" s="96">
        <v>2001385</v>
      </c>
      <c r="F42" s="97" t="s">
        <v>544</v>
      </c>
      <c r="G42" s="93">
        <v>49</v>
      </c>
      <c r="H42" s="93">
        <v>0</v>
      </c>
      <c r="I42" s="93">
        <v>0</v>
      </c>
      <c r="J42" s="93"/>
      <c r="K42" s="93"/>
      <c r="L42" s="93"/>
    </row>
    <row r="43" spans="1:12">
      <c r="A43" s="81"/>
      <c r="B43" s="91"/>
      <c r="C43" s="92" t="s">
        <v>513</v>
      </c>
      <c r="D43" s="93" t="s">
        <v>493</v>
      </c>
      <c r="E43" s="94">
        <v>2001441</v>
      </c>
      <c r="F43" s="93" t="s">
        <v>545</v>
      </c>
      <c r="G43" s="93">
        <v>75</v>
      </c>
      <c r="H43" s="93">
        <v>0</v>
      </c>
      <c r="I43" s="93">
        <v>0</v>
      </c>
      <c r="J43" s="93"/>
      <c r="K43" s="93"/>
      <c r="L43" s="93"/>
    </row>
    <row r="44" spans="1:12">
      <c r="A44" s="81"/>
      <c r="B44" s="91"/>
      <c r="C44" s="92" t="s">
        <v>513</v>
      </c>
      <c r="D44" s="93" t="s">
        <v>493</v>
      </c>
      <c r="E44" s="94">
        <v>2001442</v>
      </c>
      <c r="F44" s="93" t="s">
        <v>546</v>
      </c>
      <c r="G44" s="93">
        <v>855</v>
      </c>
      <c r="H44" s="93">
        <v>0</v>
      </c>
      <c r="I44" s="93">
        <v>0</v>
      </c>
      <c r="J44" s="93"/>
      <c r="K44" s="93"/>
      <c r="L44" s="93"/>
    </row>
    <row r="45" spans="1:12">
      <c r="A45" s="81"/>
      <c r="B45" s="91"/>
      <c r="C45" s="92" t="s">
        <v>513</v>
      </c>
      <c r="D45" s="93" t="s">
        <v>493</v>
      </c>
      <c r="E45" s="94">
        <v>2001478</v>
      </c>
      <c r="F45" s="93" t="s">
        <v>547</v>
      </c>
      <c r="G45" s="93" t="s">
        <v>225</v>
      </c>
      <c r="H45" s="93">
        <v>0</v>
      </c>
      <c r="I45" s="93">
        <v>0</v>
      </c>
      <c r="J45" s="93"/>
      <c r="K45" s="93"/>
      <c r="L45" s="93"/>
    </row>
    <row r="46" spans="1:12">
      <c r="A46" s="81"/>
      <c r="B46" s="91"/>
      <c r="C46" s="92" t="s">
        <v>513</v>
      </c>
      <c r="D46" s="93" t="s">
        <v>493</v>
      </c>
      <c r="E46" s="94">
        <v>2001800</v>
      </c>
      <c r="F46" s="93" t="s">
        <v>548</v>
      </c>
      <c r="G46" s="93">
        <v>69</v>
      </c>
      <c r="H46" s="93">
        <v>17</v>
      </c>
      <c r="I46" s="93">
        <v>0</v>
      </c>
      <c r="J46" s="93"/>
      <c r="K46" s="93"/>
      <c r="L46" s="93"/>
    </row>
    <row r="47" spans="1:12">
      <c r="A47" s="81"/>
      <c r="B47" s="91"/>
      <c r="C47" s="92" t="s">
        <v>513</v>
      </c>
      <c r="D47" s="93" t="s">
        <v>493</v>
      </c>
      <c r="E47" s="94">
        <v>2001801</v>
      </c>
      <c r="F47" s="93" t="s">
        <v>549</v>
      </c>
      <c r="G47" s="93">
        <v>196</v>
      </c>
      <c r="H47" s="93">
        <v>20</v>
      </c>
      <c r="I47" s="93">
        <v>40</v>
      </c>
      <c r="J47" s="93"/>
      <c r="K47" s="93"/>
      <c r="L47" s="93"/>
    </row>
    <row r="48" spans="1:12">
      <c r="A48" s="81"/>
      <c r="B48" s="91"/>
      <c r="C48" s="92" t="s">
        <v>513</v>
      </c>
      <c r="D48" s="93" t="s">
        <v>493</v>
      </c>
      <c r="E48" s="94">
        <v>2001802</v>
      </c>
      <c r="F48" s="93" t="s">
        <v>550</v>
      </c>
      <c r="G48" s="93">
        <v>157</v>
      </c>
      <c r="H48" s="93">
        <v>6</v>
      </c>
      <c r="I48" s="93">
        <v>0</v>
      </c>
      <c r="J48" s="93"/>
      <c r="K48" s="93"/>
      <c r="L48" s="93"/>
    </row>
    <row r="49" spans="1:12">
      <c r="A49" s="81"/>
      <c r="B49" s="91"/>
      <c r="C49" s="92" t="s">
        <v>513</v>
      </c>
      <c r="D49" s="93" t="s">
        <v>493</v>
      </c>
      <c r="E49" s="94">
        <v>2001856</v>
      </c>
      <c r="F49" s="93" t="s">
        <v>551</v>
      </c>
      <c r="G49" s="93">
        <v>10</v>
      </c>
      <c r="H49" s="93">
        <v>0</v>
      </c>
      <c r="I49" s="93">
        <v>0</v>
      </c>
      <c r="J49" s="93"/>
      <c r="K49" s="93"/>
      <c r="L49" s="93"/>
    </row>
    <row r="50" spans="1:12">
      <c r="A50" s="81"/>
      <c r="B50" s="91"/>
      <c r="C50" s="92" t="s">
        <v>513</v>
      </c>
      <c r="D50" s="93" t="s">
        <v>493</v>
      </c>
      <c r="E50" s="94">
        <v>2001857</v>
      </c>
      <c r="F50" s="93" t="s">
        <v>552</v>
      </c>
      <c r="G50" s="93">
        <v>18</v>
      </c>
      <c r="H50" s="93">
        <v>0</v>
      </c>
      <c r="I50" s="93">
        <v>0</v>
      </c>
      <c r="J50" s="93"/>
      <c r="K50" s="93"/>
      <c r="L50" s="93"/>
    </row>
    <row r="51" spans="1:12">
      <c r="A51" s="81"/>
      <c r="B51" s="91"/>
      <c r="C51" s="92" t="s">
        <v>513</v>
      </c>
      <c r="D51" s="93" t="s">
        <v>493</v>
      </c>
      <c r="E51" s="94">
        <v>2001858</v>
      </c>
      <c r="F51" s="93" t="s">
        <v>553</v>
      </c>
      <c r="G51" s="93">
        <v>20</v>
      </c>
      <c r="H51" s="93">
        <v>0</v>
      </c>
      <c r="I51" s="93">
        <v>0</v>
      </c>
      <c r="J51" s="93"/>
      <c r="K51" s="93"/>
      <c r="L51" s="93"/>
    </row>
    <row r="52" spans="1:12">
      <c r="A52" s="81"/>
      <c r="B52" s="91"/>
      <c r="C52" s="92" t="s">
        <v>513</v>
      </c>
      <c r="D52" s="93" t="s">
        <v>493</v>
      </c>
      <c r="E52" s="94">
        <v>2001884</v>
      </c>
      <c r="F52" s="93" t="s">
        <v>554</v>
      </c>
      <c r="G52" s="93">
        <v>303</v>
      </c>
      <c r="H52" s="93">
        <v>0</v>
      </c>
      <c r="I52" s="93">
        <v>0</v>
      </c>
      <c r="J52" s="93"/>
      <c r="K52" s="93"/>
      <c r="L52" s="93"/>
    </row>
    <row r="53" spans="1:12">
      <c r="A53" s="81"/>
      <c r="B53" s="91"/>
      <c r="C53" s="92" t="s">
        <v>513</v>
      </c>
      <c r="D53" s="93" t="s">
        <v>493</v>
      </c>
      <c r="E53" s="93">
        <v>2001885</v>
      </c>
      <c r="F53" s="93" t="s">
        <v>555</v>
      </c>
      <c r="G53" s="93">
        <v>858</v>
      </c>
      <c r="H53" s="93">
        <v>20</v>
      </c>
      <c r="I53" s="93">
        <v>0</v>
      </c>
      <c r="J53" s="93"/>
      <c r="K53" s="93"/>
      <c r="L53" s="93"/>
    </row>
    <row r="54" spans="1:12">
      <c r="A54" s="81"/>
      <c r="B54" s="91"/>
      <c r="C54" s="92" t="s">
        <v>513</v>
      </c>
      <c r="D54" s="93" t="s">
        <v>493</v>
      </c>
      <c r="E54" s="93">
        <v>2001889</v>
      </c>
      <c r="F54" s="93" t="s">
        <v>556</v>
      </c>
      <c r="G54" s="95">
        <v>1035</v>
      </c>
      <c r="H54" s="93">
        <v>1</v>
      </c>
      <c r="I54" s="93">
        <v>0</v>
      </c>
      <c r="J54" s="93"/>
      <c r="K54" s="93"/>
      <c r="L54" s="93"/>
    </row>
    <row r="55" spans="1:12">
      <c r="A55" s="81"/>
      <c r="B55" s="91" t="s">
        <v>527</v>
      </c>
      <c r="C55" s="92" t="s">
        <v>513</v>
      </c>
      <c r="D55" s="93" t="s">
        <v>493</v>
      </c>
      <c r="E55" s="97">
        <v>2001897</v>
      </c>
      <c r="F55" s="97" t="s">
        <v>557</v>
      </c>
      <c r="G55" s="93">
        <v>443</v>
      </c>
      <c r="H55" s="93">
        <v>0</v>
      </c>
      <c r="I55" s="93">
        <v>0</v>
      </c>
      <c r="J55" s="93"/>
      <c r="K55" s="93"/>
      <c r="L55" s="93"/>
    </row>
    <row r="56" spans="1:12">
      <c r="A56" s="81"/>
      <c r="B56" s="91"/>
      <c r="C56" s="92" t="s">
        <v>513</v>
      </c>
      <c r="D56" s="93" t="s">
        <v>493</v>
      </c>
      <c r="E56" s="93">
        <v>2001974</v>
      </c>
      <c r="F56" s="93" t="s">
        <v>558</v>
      </c>
      <c r="G56" s="93">
        <v>5</v>
      </c>
      <c r="H56" s="93">
        <v>1</v>
      </c>
      <c r="I56" s="93">
        <v>0</v>
      </c>
      <c r="J56" s="93"/>
      <c r="K56" s="93"/>
      <c r="L56" s="93"/>
    </row>
    <row r="57" spans="1:12">
      <c r="A57" s="81"/>
      <c r="B57" s="91" t="s">
        <v>527</v>
      </c>
      <c r="C57" s="92" t="s">
        <v>513</v>
      </c>
      <c r="D57" s="93" t="s">
        <v>493</v>
      </c>
      <c r="E57" s="97">
        <v>2002143</v>
      </c>
      <c r="F57" s="97" t="s">
        <v>559</v>
      </c>
      <c r="G57" s="93"/>
      <c r="H57" s="93">
        <v>1</v>
      </c>
      <c r="I57" s="93">
        <v>0</v>
      </c>
      <c r="J57" s="93"/>
      <c r="K57" s="93"/>
      <c r="L57" s="93"/>
    </row>
    <row r="58" spans="1:12">
      <c r="A58" s="81"/>
      <c r="B58" s="91" t="s">
        <v>527</v>
      </c>
      <c r="C58" s="92" t="s">
        <v>513</v>
      </c>
      <c r="D58" s="93" t="s">
        <v>493</v>
      </c>
      <c r="E58" s="93">
        <v>2002188</v>
      </c>
      <c r="F58" s="93" t="s">
        <v>560</v>
      </c>
      <c r="G58" s="93" t="s">
        <v>225</v>
      </c>
      <c r="H58" s="93">
        <v>0</v>
      </c>
      <c r="I58" s="93">
        <v>0</v>
      </c>
      <c r="J58" s="93"/>
      <c r="K58" s="93"/>
      <c r="L58" s="93"/>
    </row>
    <row r="59" spans="1:12">
      <c r="A59" s="81"/>
      <c r="B59" s="91"/>
      <c r="C59" s="92" t="s">
        <v>513</v>
      </c>
      <c r="D59" s="93" t="s">
        <v>493</v>
      </c>
      <c r="E59" s="93">
        <v>2002291</v>
      </c>
      <c r="F59" s="93" t="s">
        <v>561</v>
      </c>
      <c r="G59" s="93">
        <v>800</v>
      </c>
      <c r="H59" s="93">
        <v>100</v>
      </c>
      <c r="I59" s="93">
        <v>400</v>
      </c>
      <c r="J59" s="93"/>
      <c r="K59" s="93"/>
      <c r="L59" s="93"/>
    </row>
    <row r="60" spans="1:12">
      <c r="A60" s="81"/>
      <c r="B60" s="91"/>
      <c r="C60" s="92" t="s">
        <v>513</v>
      </c>
      <c r="D60" s="93" t="s">
        <v>493</v>
      </c>
      <c r="E60" s="93">
        <v>2002292</v>
      </c>
      <c r="F60" s="93" t="s">
        <v>562</v>
      </c>
      <c r="G60" s="93">
        <v>2</v>
      </c>
      <c r="H60" s="93">
        <v>0</v>
      </c>
      <c r="I60" s="93">
        <v>0</v>
      </c>
      <c r="J60" s="93"/>
      <c r="K60" s="93"/>
      <c r="L60" s="93"/>
    </row>
    <row r="61" spans="1:12">
      <c r="A61" s="81"/>
      <c r="B61" s="91"/>
      <c r="C61" s="92" t="s">
        <v>513</v>
      </c>
      <c r="D61" s="93" t="s">
        <v>493</v>
      </c>
      <c r="E61" s="51">
        <v>2002305</v>
      </c>
      <c r="F61" s="98" t="s">
        <v>563</v>
      </c>
      <c r="G61" s="93">
        <v>270</v>
      </c>
      <c r="H61" s="93">
        <v>20</v>
      </c>
      <c r="I61" s="99">
        <v>200</v>
      </c>
      <c r="J61" s="93"/>
      <c r="K61" s="93"/>
      <c r="L61" s="93"/>
    </row>
    <row r="62" spans="1:12">
      <c r="A62" s="81"/>
      <c r="B62" s="91"/>
      <c r="C62" s="92" t="s">
        <v>513</v>
      </c>
      <c r="D62" s="93" t="s">
        <v>493</v>
      </c>
      <c r="E62" s="100">
        <v>2002306</v>
      </c>
      <c r="F62" s="101" t="s">
        <v>564</v>
      </c>
      <c r="G62" s="93">
        <v>200</v>
      </c>
      <c r="H62" s="93">
        <v>60</v>
      </c>
      <c r="I62" s="93">
        <v>200</v>
      </c>
      <c r="J62" s="93"/>
      <c r="K62" s="93"/>
      <c r="L62" s="93"/>
    </row>
    <row r="63" spans="1:12">
      <c r="A63" s="81"/>
      <c r="B63" s="91"/>
      <c r="C63" s="92" t="s">
        <v>513</v>
      </c>
      <c r="D63" s="93" t="s">
        <v>493</v>
      </c>
      <c r="E63" s="100">
        <v>2002307</v>
      </c>
      <c r="F63" s="101" t="s">
        <v>565</v>
      </c>
      <c r="G63" s="93">
        <v>250</v>
      </c>
      <c r="H63" s="93">
        <v>60</v>
      </c>
      <c r="I63" s="93">
        <v>200</v>
      </c>
      <c r="J63" s="93"/>
      <c r="K63" s="93"/>
      <c r="L63" s="93"/>
    </row>
    <row r="64" spans="1:12">
      <c r="A64" s="81"/>
      <c r="B64" s="91"/>
      <c r="C64" s="92" t="s">
        <v>513</v>
      </c>
      <c r="D64" s="93" t="s">
        <v>493</v>
      </c>
      <c r="E64" s="100">
        <v>2002308</v>
      </c>
      <c r="F64" s="101" t="s">
        <v>566</v>
      </c>
      <c r="G64" s="93">
        <v>65</v>
      </c>
      <c r="H64" s="93">
        <v>30</v>
      </c>
      <c r="I64" s="93">
        <v>0</v>
      </c>
      <c r="J64" s="93"/>
      <c r="K64" s="93"/>
      <c r="L64" s="93"/>
    </row>
    <row r="65" spans="1:12">
      <c r="A65" s="81"/>
      <c r="B65" s="91"/>
      <c r="C65" s="92" t="s">
        <v>513</v>
      </c>
      <c r="D65" s="93" t="s">
        <v>493</v>
      </c>
      <c r="E65" s="100">
        <v>2002309</v>
      </c>
      <c r="F65" s="101" t="s">
        <v>567</v>
      </c>
      <c r="G65" s="93">
        <v>208</v>
      </c>
      <c r="H65" s="93">
        <v>125</v>
      </c>
      <c r="I65" s="93">
        <v>0</v>
      </c>
      <c r="J65" s="93"/>
      <c r="K65" s="93"/>
      <c r="L65" s="93"/>
    </row>
    <row r="66" spans="1:12">
      <c r="A66" s="81"/>
      <c r="B66" s="91"/>
      <c r="C66" s="92" t="s">
        <v>513</v>
      </c>
      <c r="D66" s="93" t="s">
        <v>493</v>
      </c>
      <c r="E66" s="100">
        <v>2002310</v>
      </c>
      <c r="F66" s="101" t="s">
        <v>568</v>
      </c>
      <c r="G66" s="93">
        <v>190</v>
      </c>
      <c r="H66" s="93">
        <v>40</v>
      </c>
      <c r="I66" s="93">
        <v>150</v>
      </c>
      <c r="J66" s="93"/>
      <c r="K66" s="93"/>
      <c r="L66" s="93"/>
    </row>
    <row r="67" spans="1:12">
      <c r="A67" s="81"/>
      <c r="B67" s="91"/>
      <c r="C67" s="92" t="s">
        <v>513</v>
      </c>
      <c r="D67" s="93" t="s">
        <v>493</v>
      </c>
      <c r="E67" s="94">
        <v>2005438</v>
      </c>
      <c r="F67" s="93" t="s">
        <v>569</v>
      </c>
      <c r="G67" s="93" t="s">
        <v>225</v>
      </c>
      <c r="H67" s="93">
        <v>0</v>
      </c>
      <c r="I67" s="93">
        <v>0</v>
      </c>
      <c r="J67" s="93"/>
      <c r="K67" s="93"/>
      <c r="L67" s="93"/>
    </row>
    <row r="68" spans="1:12">
      <c r="A68" s="81"/>
      <c r="B68" s="91"/>
      <c r="C68" s="92" t="s">
        <v>513</v>
      </c>
      <c r="D68" s="93" t="s">
        <v>493</v>
      </c>
      <c r="E68" s="94">
        <v>2005439</v>
      </c>
      <c r="F68" s="93" t="s">
        <v>570</v>
      </c>
      <c r="G68" s="93">
        <v>30</v>
      </c>
      <c r="H68" s="93">
        <v>0</v>
      </c>
      <c r="I68" s="93">
        <v>0</v>
      </c>
      <c r="J68" s="93"/>
      <c r="K68" s="93"/>
      <c r="L68" s="93"/>
    </row>
    <row r="69" spans="1:12">
      <c r="A69" s="81"/>
      <c r="B69" s="91" t="s">
        <v>527</v>
      </c>
      <c r="C69" s="92" t="s">
        <v>513</v>
      </c>
      <c r="D69" s="93" t="s">
        <v>493</v>
      </c>
      <c r="E69" s="96">
        <v>2006271</v>
      </c>
      <c r="F69" s="97" t="s">
        <v>571</v>
      </c>
      <c r="G69" s="93">
        <v>16</v>
      </c>
      <c r="H69" s="93">
        <v>0</v>
      </c>
      <c r="I69" s="93">
        <v>0</v>
      </c>
      <c r="J69" s="93"/>
      <c r="K69" s="93"/>
      <c r="L69" s="93"/>
    </row>
    <row r="70" spans="1:12">
      <c r="A70" s="81"/>
      <c r="B70" s="91" t="s">
        <v>527</v>
      </c>
      <c r="C70" s="92" t="s">
        <v>513</v>
      </c>
      <c r="D70" s="93" t="s">
        <v>493</v>
      </c>
      <c r="E70" s="96">
        <v>2006275</v>
      </c>
      <c r="F70" s="97" t="s">
        <v>572</v>
      </c>
      <c r="G70" s="93">
        <v>8</v>
      </c>
      <c r="H70" s="93">
        <v>4</v>
      </c>
      <c r="I70" s="93">
        <v>0</v>
      </c>
      <c r="J70" s="93"/>
      <c r="K70" s="93"/>
      <c r="L70" s="93"/>
    </row>
    <row r="71" spans="1:12">
      <c r="A71" s="81"/>
      <c r="B71" s="91" t="s">
        <v>527</v>
      </c>
      <c r="C71" s="102" t="s">
        <v>513</v>
      </c>
      <c r="D71" s="93" t="s">
        <v>493</v>
      </c>
      <c r="E71" s="103">
        <v>2562936</v>
      </c>
      <c r="F71" s="104" t="s">
        <v>573</v>
      </c>
      <c r="G71" s="93" t="s">
        <v>225</v>
      </c>
      <c r="H71" s="93">
        <v>0</v>
      </c>
      <c r="I71" s="93">
        <v>0</v>
      </c>
      <c r="J71" s="93"/>
      <c r="K71" s="93"/>
      <c r="L71" s="93"/>
    </row>
    <row r="72" spans="1:12">
      <c r="A72" s="81"/>
      <c r="B72" s="91" t="s">
        <v>527</v>
      </c>
      <c r="C72" s="102" t="s">
        <v>513</v>
      </c>
      <c r="D72" s="93" t="s">
        <v>493</v>
      </c>
      <c r="E72" s="103">
        <v>2562944</v>
      </c>
      <c r="F72" s="104" t="s">
        <v>574</v>
      </c>
      <c r="G72" s="93" t="s">
        <v>225</v>
      </c>
      <c r="H72" s="93">
        <v>0</v>
      </c>
      <c r="I72" s="93">
        <v>0</v>
      </c>
      <c r="J72" s="93"/>
      <c r="K72" s="93"/>
      <c r="L72" s="93"/>
    </row>
    <row r="73" spans="1:12">
      <c r="A73" s="81"/>
      <c r="B73" s="91" t="s">
        <v>527</v>
      </c>
      <c r="C73" s="102" t="s">
        <v>513</v>
      </c>
      <c r="D73" s="93" t="s">
        <v>493</v>
      </c>
      <c r="E73" s="103">
        <v>2562952</v>
      </c>
      <c r="F73" s="104" t="s">
        <v>575</v>
      </c>
      <c r="G73" s="93" t="s">
        <v>225</v>
      </c>
      <c r="H73" s="93">
        <v>0</v>
      </c>
      <c r="I73" s="93">
        <v>0</v>
      </c>
      <c r="J73" s="93"/>
      <c r="K73" s="93"/>
      <c r="L73" s="93"/>
    </row>
    <row r="74" spans="1:12">
      <c r="A74" s="81"/>
      <c r="B74" s="91" t="s">
        <v>527</v>
      </c>
      <c r="C74" s="102" t="s">
        <v>513</v>
      </c>
      <c r="D74" s="93" t="s">
        <v>493</v>
      </c>
      <c r="E74" s="103">
        <v>2594757</v>
      </c>
      <c r="F74" s="104" t="s">
        <v>576</v>
      </c>
      <c r="G74" s="93">
        <v>180</v>
      </c>
      <c r="H74" s="93">
        <v>0</v>
      </c>
      <c r="I74" s="93">
        <v>0</v>
      </c>
      <c r="J74" s="93"/>
      <c r="K74" s="93"/>
      <c r="L74" s="93"/>
    </row>
    <row r="75" spans="1:12">
      <c r="A75" s="81"/>
      <c r="B75" s="91"/>
      <c r="C75" s="102" t="s">
        <v>513</v>
      </c>
      <c r="D75" s="93" t="s">
        <v>493</v>
      </c>
      <c r="E75" s="94">
        <v>3000235</v>
      </c>
      <c r="F75" s="93" t="s">
        <v>577</v>
      </c>
      <c r="G75" s="93">
        <v>9</v>
      </c>
      <c r="H75" s="93">
        <v>4</v>
      </c>
      <c r="I75" s="93">
        <v>0</v>
      </c>
      <c r="J75" s="93"/>
      <c r="K75" s="93"/>
      <c r="L75" s="93"/>
    </row>
    <row r="76" spans="1:12">
      <c r="A76" s="81"/>
      <c r="B76" s="91" t="s">
        <v>527</v>
      </c>
      <c r="C76" s="102" t="s">
        <v>513</v>
      </c>
      <c r="D76" s="93" t="s">
        <v>493</v>
      </c>
      <c r="E76" s="96">
        <v>3003050</v>
      </c>
      <c r="F76" s="97" t="s">
        <v>578</v>
      </c>
      <c r="G76" s="93">
        <v>13</v>
      </c>
      <c r="H76" s="93">
        <v>0</v>
      </c>
      <c r="I76" s="93">
        <v>0</v>
      </c>
      <c r="J76" s="93"/>
      <c r="K76" s="93"/>
      <c r="L76" s="93"/>
    </row>
    <row r="77" spans="1:12">
      <c r="A77" s="81"/>
      <c r="B77" s="91" t="s">
        <v>527</v>
      </c>
      <c r="C77" s="102" t="s">
        <v>513</v>
      </c>
      <c r="D77" s="93" t="s">
        <v>493</v>
      </c>
      <c r="E77" s="96">
        <v>3004492</v>
      </c>
      <c r="F77" s="97" t="s">
        <v>579</v>
      </c>
      <c r="G77" s="93"/>
      <c r="H77" s="105">
        <v>0</v>
      </c>
      <c r="I77" s="105">
        <v>0</v>
      </c>
      <c r="J77" s="93"/>
      <c r="K77" s="93"/>
      <c r="L77" s="93"/>
    </row>
    <row r="78" spans="1:12">
      <c r="A78" s="81"/>
      <c r="B78" s="91" t="s">
        <v>527</v>
      </c>
      <c r="C78" s="102" t="s">
        <v>513</v>
      </c>
      <c r="D78" s="93" t="s">
        <v>493</v>
      </c>
      <c r="E78" s="96">
        <v>3004627</v>
      </c>
      <c r="F78" s="97" t="s">
        <v>580</v>
      </c>
      <c r="G78" s="93"/>
      <c r="H78" s="93">
        <v>0</v>
      </c>
      <c r="I78" s="93">
        <v>0</v>
      </c>
      <c r="J78" s="93"/>
      <c r="K78" s="93"/>
      <c r="L78" s="93"/>
    </row>
    <row r="79" spans="1:12">
      <c r="A79" s="81"/>
      <c r="B79" s="91"/>
      <c r="C79" s="102" t="s">
        <v>513</v>
      </c>
      <c r="D79" s="93" t="s">
        <v>493</v>
      </c>
      <c r="E79" s="94">
        <v>3005825</v>
      </c>
      <c r="F79" s="93" t="s">
        <v>581</v>
      </c>
      <c r="G79" s="93">
        <v>17</v>
      </c>
      <c r="H79" s="93">
        <v>0</v>
      </c>
      <c r="I79" s="93">
        <v>0</v>
      </c>
      <c r="J79" s="93"/>
      <c r="K79" s="93"/>
      <c r="L79" s="93"/>
    </row>
    <row r="80" spans="1:12">
      <c r="A80" s="81"/>
      <c r="B80" s="91" t="s">
        <v>527</v>
      </c>
      <c r="C80" s="102" t="s">
        <v>513</v>
      </c>
      <c r="D80" s="93" t="s">
        <v>493</v>
      </c>
      <c r="E80" s="96">
        <v>3006173</v>
      </c>
      <c r="F80" s="97" t="s">
        <v>582</v>
      </c>
      <c r="G80" s="93"/>
      <c r="H80" s="93">
        <v>0</v>
      </c>
      <c r="I80" s="93">
        <v>0</v>
      </c>
      <c r="J80" s="93"/>
      <c r="K80" s="93"/>
      <c r="L80" s="93"/>
    </row>
    <row r="81" spans="1:12">
      <c r="A81" s="81"/>
      <c r="B81" s="91"/>
      <c r="C81" s="102" t="s">
        <v>513</v>
      </c>
      <c r="D81" s="93" t="s">
        <v>493</v>
      </c>
      <c r="E81" s="94">
        <v>3006390</v>
      </c>
      <c r="F81" s="93" t="s">
        <v>583</v>
      </c>
      <c r="G81" s="93">
        <v>38</v>
      </c>
      <c r="H81" s="93">
        <v>0</v>
      </c>
      <c r="I81" s="93">
        <v>0</v>
      </c>
      <c r="J81" s="93"/>
      <c r="K81" s="93"/>
      <c r="L81" s="93"/>
    </row>
    <row r="82" spans="1:12">
      <c r="A82" s="81"/>
      <c r="B82" s="91"/>
      <c r="C82" s="102" t="s">
        <v>513</v>
      </c>
      <c r="D82" s="93" t="s">
        <v>493</v>
      </c>
      <c r="E82" s="94">
        <v>3006391</v>
      </c>
      <c r="F82" s="93" t="s">
        <v>584</v>
      </c>
      <c r="G82" s="95">
        <v>2188</v>
      </c>
      <c r="H82" s="93">
        <v>96</v>
      </c>
      <c r="I82" s="93">
        <v>0</v>
      </c>
      <c r="J82" s="93"/>
      <c r="K82" s="93"/>
      <c r="L82" s="93"/>
    </row>
    <row r="83" spans="1:12">
      <c r="A83" s="81"/>
      <c r="B83" s="91" t="s">
        <v>527</v>
      </c>
      <c r="C83" s="102" t="s">
        <v>513</v>
      </c>
      <c r="D83" s="93" t="s">
        <v>493</v>
      </c>
      <c r="E83" s="97">
        <v>3006602</v>
      </c>
      <c r="F83" s="97" t="s">
        <v>585</v>
      </c>
      <c r="G83" s="93">
        <v>15</v>
      </c>
      <c r="H83" s="93">
        <v>0</v>
      </c>
      <c r="I83" s="93">
        <v>0</v>
      </c>
      <c r="J83" s="93"/>
      <c r="K83" s="93"/>
      <c r="L83" s="93"/>
    </row>
  </sheetData>
  <mergeCells count="21">
    <mergeCell ref="A8:B8"/>
    <mergeCell ref="A9:B9"/>
    <mergeCell ref="A10:B10"/>
    <mergeCell ref="H10:L10"/>
    <mergeCell ref="A11:A12"/>
    <mergeCell ref="B11:B12"/>
    <mergeCell ref="C11:C12"/>
    <mergeCell ref="D11:D12"/>
    <mergeCell ref="F11:F12"/>
    <mergeCell ref="G11:G12"/>
    <mergeCell ref="H11:H12"/>
    <mergeCell ref="I11:I12"/>
    <mergeCell ref="J11:J12"/>
    <mergeCell ref="K11:K12"/>
    <mergeCell ref="L11:L12"/>
    <mergeCell ref="A7:B7"/>
    <mergeCell ref="A1:B1"/>
    <mergeCell ref="A2:B2"/>
    <mergeCell ref="A3:B3"/>
    <mergeCell ref="A4:B4"/>
    <mergeCell ref="A5:B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Number xmlns="301152e1-581a-4132-b52d-c57ef002999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567F7E8826A114994374061E2FD55D1" ma:contentTypeVersion="13" ma:contentTypeDescription="Create a new document." ma:contentTypeScope="" ma:versionID="fa9ed8d80c6aeeaeccc0ea6241c75e1a">
  <xsd:schema xmlns:xsd="http://www.w3.org/2001/XMLSchema" xmlns:xs="http://www.w3.org/2001/XMLSchema" xmlns:p="http://schemas.microsoft.com/office/2006/metadata/properties" xmlns:ns2="301152e1-581a-4132-b52d-c57ef0029990" xmlns:ns3="f0171425-bbf0-407f-b095-033ff143ae77" targetNamespace="http://schemas.microsoft.com/office/2006/metadata/properties" ma:root="true" ma:fieldsID="07b5d232cd201b54de7510f93f9a0ce2" ns2:_="" ns3:_="">
    <xsd:import namespace="301152e1-581a-4132-b52d-c57ef0029990"/>
    <xsd:import namespace="f0171425-bbf0-407f-b095-033ff143ae7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3:SharedWithDetails" minOccurs="0"/>
                <xsd:element ref="ns3:SharedWithUsers" minOccurs="0"/>
                <xsd:element ref="ns2:MediaServiceGenerationTime" minOccurs="0"/>
                <xsd:element ref="ns2:MediaServiceEventHashCode" minOccurs="0"/>
                <xsd:element ref="ns2:MediaServiceAutoKeyPoints" minOccurs="0"/>
                <xsd:element ref="ns2:MediaServiceKeyPoints"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1152e1-581a-4132-b52d-c57ef00299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Number" ma:index="20"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f0171425-bbf0-407f-b095-033ff143ae77" elementFormDefault="qualified">
    <xsd:import namespace="http://schemas.microsoft.com/office/2006/documentManagement/types"/>
    <xsd:import namespace="http://schemas.microsoft.com/office/infopath/2007/PartnerControls"/>
    <xsd:element name="SharedWithDetails" ma:index="14" nillable="true" ma:displayName="Shared With Details" ma:internalName="SharedWithDetails" ma:readOnly="true">
      <xsd:simpleType>
        <xsd:restriction base="dms:Note">
          <xsd:maxLength value="255"/>
        </xsd:restriction>
      </xsd:simpleType>
    </xsd:element>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68BCBC-84C0-4FB1-9012-CB7653EE76DB}">
  <ds:schemaRefs>
    <ds:schemaRef ds:uri="http://www.w3.org/XML/1998/namespace"/>
    <ds:schemaRef ds:uri="http://schemas.microsoft.com/office/2006/documentManagement/types"/>
    <ds:schemaRef ds:uri="http://purl.org/dc/dcmitype/"/>
    <ds:schemaRef ds:uri="http://purl.org/dc/elements/1.1/"/>
    <ds:schemaRef ds:uri="http://schemas.microsoft.com/office/2006/metadata/properties"/>
    <ds:schemaRef ds:uri="301152e1-581a-4132-b52d-c57ef0029990"/>
    <ds:schemaRef ds:uri="f0171425-bbf0-407f-b095-033ff143ae77"/>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1AD03570-0B7A-4E1E-8820-9C99932148E8}">
  <ds:schemaRefs>
    <ds:schemaRef ds:uri="http://schemas.microsoft.com/sharepoint/v3/contenttype/forms"/>
  </ds:schemaRefs>
</ds:datastoreItem>
</file>

<file path=customXml/itemProps3.xml><?xml version="1.0" encoding="utf-8"?>
<ds:datastoreItem xmlns:ds="http://schemas.openxmlformats.org/officeDocument/2006/customXml" ds:itemID="{E23AFE56-FC87-468F-94AA-4A2FC01B7A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1152e1-581a-4132-b52d-c57ef0029990"/>
    <ds:schemaRef ds:uri="f0171425-bbf0-407f-b095-033ff143ae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Master - Appendix 2</vt:lpstr>
      <vt:lpstr>1. ADHB</vt:lpstr>
      <vt:lpstr>2. BOPDHB</vt:lpstr>
      <vt:lpstr>3. CDHB</vt:lpstr>
      <vt:lpstr>4. CCDHB</vt:lpstr>
      <vt:lpstr>5. CMDHB</vt:lpstr>
      <vt:lpstr>6. HBDHB</vt:lpstr>
      <vt:lpstr>7. HVDHB</vt:lpstr>
      <vt:lpstr>8. Lakes DHB</vt:lpstr>
      <vt:lpstr>9. MDHB</vt:lpstr>
      <vt:lpstr>10. NMDHB</vt:lpstr>
      <vt:lpstr>11. NDHB</vt:lpstr>
      <vt:lpstr>12. SCDHB</vt:lpstr>
      <vt:lpstr>13. SDHB</vt:lpstr>
      <vt:lpstr>14. TDH</vt:lpstr>
      <vt:lpstr>15. TDHB</vt:lpstr>
      <vt:lpstr>16. Waikato DHB</vt:lpstr>
      <vt:lpstr>17. WRDHB</vt:lpstr>
      <vt:lpstr>18. Waitemata DHB</vt:lpstr>
      <vt:lpstr>19. WCDHB</vt:lpstr>
      <vt:lpstr>20. WDHB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Arne Larsen</cp:lastModifiedBy>
  <cp:revision/>
  <dcterms:created xsi:type="dcterms:W3CDTF">2020-08-19T23:04:19Z</dcterms:created>
  <dcterms:modified xsi:type="dcterms:W3CDTF">2021-03-19T03:12:56Z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0x010100D567F7E8826A114994374061E2FD55D1</vt:lpwstr>
  </property>
</Properties>
</file>